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202975\Downloads\"/>
    </mc:Choice>
  </mc:AlternateContent>
  <xr:revisionPtr revIDLastSave="0" documentId="13_ncr:1_{9FF5A050-EDAB-4B7D-844E-12AC998A44B1}" xr6:coauthVersionLast="46" xr6:coauthVersionMax="46" xr10:uidLastSave="{00000000-0000-0000-0000-000000000000}"/>
  <bookViews>
    <workbookView xWindow="-110" yWindow="-110" windowWidth="18020" windowHeight="110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AM37" i="10"/>
  <c r="U37" i="10"/>
  <c r="C37"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 r="BE34" i="10" l="1"/>
  <c r="BE35" i="10" s="1"/>
  <c r="BE36" i="10" s="1"/>
  <c r="BE37" i="10" s="1"/>
  <c r="BW34" i="10" l="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<sst xmlns="http://schemas.openxmlformats.org/spreadsheetml/2006/main" count="1119" uniqueCount="630">
  <si>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</si>
  <si>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</si>
  <si>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</si>
  <si>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</si>
  <si>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</si>
  <si>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</si>
  <si>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</si>
  <si>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</si>
  <si>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</si>
  <si>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</si>
  <si>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</si>
  <si>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</si>
  <si>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</si>
  <si>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</si>
  <si>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</si>
  <si>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</si>
  <si>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</si>
  <si>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</si>
  <si>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</si>
  <si>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</si>
  <si>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</si>
  <si>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</si>
  <si>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</si>
  <si>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</si>
  <si>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</si>
  <si>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</si>
  <si>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</si>
  <si>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</si>
  <si>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</si>
  <si>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</si>
  <si>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</si>
  <si>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</si>
  <si>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</si>
  <si>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</si>
  <si>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</si>
  <si>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</si>
  <si>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</si>
  <si>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</si>
  <si>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</si>
  <si>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</si>
  <si>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</si>
  <si>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</si>
  <si>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</si>
  <si>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</si>
  <si>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</si>
  <si>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</si>
  <si>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</si>
  <si>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</si>
  <si>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</si>
  <si>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</si>
  <si>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</si>
  <si>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</si>
  <si>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</si>
  <si>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</si>
  <si>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</si>
  <si>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</si>
  <si>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</si>
  <si>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</si>
  <si>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</si>
  <si>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</si>
  <si>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</si>
  <si>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</si>
  <si>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</si>
  <si>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</si>
  <si>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</si>
  <si>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</si>
  <si>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</si>
  <si>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</si>
  <si>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</si>
  <si>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</si>
  <si>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</si>
  <si>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</si>
  <si>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</si>
  <si>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</si>
  <si>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</si>
  <si>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</si>
  <si>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</si>
  <si>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</si>
  <si>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</si>
  <si>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</si>
  <si>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</si>
  <si>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</si>
  <si>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</si>
  <si>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</si>
  <si>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</si>
  <si>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</si>
  <si>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</si>
  <si>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</si>
  <si>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</si>
  <si>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</si>
  <si>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</si>
  <si>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</si>
  <si>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</si>
  <si>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</si>
  <si>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</si>
  <si>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</si>
  <si>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</si>
  <si>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</si>
  <si>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</si>
  <si>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</si>
  <si>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</si>
  <si>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越前市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</si>
  <si>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</si>
  <si>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</si>
  <si>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</si>
  <si>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</si>
  <si>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</si>
  <si>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</si>
  <si>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</si>
  <si>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</si>
  <si>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</si>
  <si>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</si>
  <si>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</si>
  <si>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</si>
  <si>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</si>
  <si>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</si>
  <si>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</si>
  <si>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</si>
  <si>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</si>
  <si>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</si>
  <si>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</si>
  <si>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</si>
  <si>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</si>
  <si>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</si>
  <si>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</si>
  <si>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</si>
  <si>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</si>
  <si>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</si>
  <si>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</si>
  <si>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</si>
  <si>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</si>
  <si>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</si>
  <si>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</si>
  <si>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</si>
  <si>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</si>
  <si>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</si>
  <si>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</si>
  <si>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</si>
  <si>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</si>
  <si>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</si>
  <si>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</si>
  <si>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</si>
  <si>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</si>
  <si>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</si>
  <si>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</si>
  <si>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</si>
  <si>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</si>
  <si>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</si>
  <si>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</si>
  <si>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</si>
  <si>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</si>
  <si>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</si>
  <si>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</si>
  <si>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</si>
  <si>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</si>
  <si>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</si>
  <si>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</si>
  <si>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下水道事業</t>
    <phoneticPr fontId="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</si>
  <si>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</si>
  <si>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</si>
  <si>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</si>
  <si>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</si>
  <si>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</si>
  <si>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</si>
  <si>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</si>
  <si>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</si>
  <si>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</si>
  <si>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</si>
  <si>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</si>
  <si>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</si>
  <si>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</si>
  <si>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</si>
  <si>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</si>
  <si>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</si>
  <si>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</si>
  <si>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</si>
  <si>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</si>
  <si>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</si>
  <si>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</si>
  <si>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</si>
  <si>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</si>
  <si>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</si>
  <si>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</si>
  <si>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</si>
  <si>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</si>
  <si>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</si>
  <si>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</si>
  <si>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</si>
  <si>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</si>
  <si>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</si>
  <si>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</si>
  <si>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</si>
  <si>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</si>
  <si>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</si>
  <si>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</si>
  <si>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</si>
  <si>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</si>
  <si>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</si>
  <si>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</si>
  <si>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</si>
  <si>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</si>
  <si>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</si>
  <si>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</si>
  <si>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</si>
  <si>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</si>
  <si>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</si>
  <si>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</si>
  <si>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</si>
  <si>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</si>
  <si>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</si>
  <si>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</si>
  <si>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</si>
  <si>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</si>
  <si>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</si>
  <si>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</si>
  <si>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</si>
  <si>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</si>
  <si>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</si>
  <si>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</si>
  <si>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福井県越前市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</si>
  <si>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</si>
  <si>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</si>
  <si>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</si>
  <si>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</si>
  <si>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</si>
  <si>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</si>
  <si>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</si>
  <si>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</si>
  <si>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</si>
  <si>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</si>
  <si>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</si>
  <si>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</si>
  <si>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</si>
  <si>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</si>
  <si>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</si>
  <si>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</si>
  <si>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</si>
  <si>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</si>
  <si>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</si>
  <si>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</si>
  <si>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</si>
  <si>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</si>
  <si>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</si>
  <si>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</si>
  <si>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</si>
  <si>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</si>
  <si>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</si>
  <si>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</si>
  <si>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</si>
  <si>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</si>
  <si>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</si>
  <si>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</si>
  <si>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</si>
  <si>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</si>
  <si>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</si>
  <si>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</si>
  <si>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</si>
  <si>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</si>
  <si>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</si>
  <si>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</si>
  <si>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</si>
  <si>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</si>
  <si>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</si>
  <si>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</si>
  <si>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</si>
  <si>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</si>
  <si>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</si>
  <si>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</si>
  <si>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</si>
  <si>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</si>
  <si>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</si>
  <si>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</si>
  <si>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</si>
  <si>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</si>
  <si>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</si>
  <si>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</si>
  <si>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</si>
  <si>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</si>
  <si>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</si>
  <si>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</si>
  <si>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</si>
  <si>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</si>
  <si>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</si>
  <si>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</si>
  <si>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</si>
  <si>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</si>
  <si>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</si>
  <si>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</si>
  <si>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</si>
  <si>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</si>
  <si>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</si>
  <si>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</si>
  <si>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</si>
  <si>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</si>
  <si>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</si>
  <si>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</si>
  <si>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</si>
  <si>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</si>
  <si>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</si>
  <si>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</si>
  <si>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</si>
  <si>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</si>
  <si>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</si>
  <si>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</si>
  <si>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</si>
  <si>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</si>
  <si>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</si>
  <si>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</si>
  <si>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</si>
  <si>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</si>
  <si>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</si>
  <si>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</si>
  <si>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</si>
  <si>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</si>
  <si>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</si>
  <si>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</si>
  <si>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</si>
  <si>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</si>
  <si>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</si>
  <si>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</si>
  <si>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</si>
  <si>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</si>
  <si>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</si>
  <si>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</si>
  <si>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</si>
  <si>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</si>
  <si>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</si>
  <si>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</si>
  <si>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</si>
  <si>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</si>
  <si>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</si>
  <si>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</si>
  <si>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</si>
  <si>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</si>
  <si>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</si>
  <si>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</si>
  <si>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</si>
  <si>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</si>
  <si>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</si>
  <si>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</si>
  <si>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</si>
  <si>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</si>
  <si>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</si>
  <si>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</si>
  <si>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</si>
  <si>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</si>
  <si>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</si>
  <si>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</si>
  <si>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</si>
  <si>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</si>
  <si>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</si>
  <si>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</si>
  <si>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</si>
  <si>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</si>
  <si>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</si>
  <si>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</si>
  <si>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</si>
  <si>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</si>
  <si>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</si>
  <si>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</si>
  <si>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</si>
  <si>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</si>
  <si>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</si>
  <si>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</si>
  <si>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</si>
  <si>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</si>
  <si>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</si>
  <si>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</si>
  <si>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</si>
  <si>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</si>
  <si>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</si>
  <si>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</si>
  <si>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</si>
  <si>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福井県越前市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</si>
  <si>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</si>
  <si>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</si>
  <si>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</si>
  <si>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</si>
  <si>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</si>
  <si>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</si>
  <si>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</si>
  <si>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</si>
  <si>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</si>
  <si>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</si>
  <si>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</si>
  <si>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</si>
  <si>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</si>
  <si>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</si>
  <si>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</si>
  <si>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</si>
  <si>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</si>
  <si>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</si>
  <si>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</si>
  <si>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</si>
  <si>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</si>
  <si>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</si>
  <si>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</si>
  <si>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</si>
  <si>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</si>
  <si>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</si>
  <si>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</si>
  <si>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</si>
  <si>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</si>
  <si>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</si>
  <si>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</si>
  <si>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</si>
  <si>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</si>
  <si>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</si>
  <si>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</si>
  <si>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</si>
  <si>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</si>
  <si>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水道事業</t>
    <phoneticPr fontId="5"/>
  </si>
  <si>
    <t>法適用企業</t>
    <phoneticPr fontId="5"/>
  </si>
  <si>
    <t>工業用水道事業</t>
    <phoneticPr fontId="5"/>
  </si>
  <si>
    <t>法適用企業</t>
    <phoneticPr fontId="5"/>
  </si>
  <si>
    <t>下水道事業</t>
    <phoneticPr fontId="5"/>
  </si>
  <si>
    <t>法非適用企業</t>
    <phoneticPr fontId="5"/>
  </si>
  <si>
    <t>農業集落排水事業</t>
    <phoneticPr fontId="5"/>
  </si>
  <si>
    <t>-</t>
    <phoneticPr fontId="5"/>
  </si>
  <si>
    <t>法非適用企業</t>
    <phoneticPr fontId="5"/>
  </si>
  <si>
    <t>林業集落排水事業</t>
    <phoneticPr fontId="5"/>
  </si>
  <si>
    <t>-</t>
    <phoneticPr fontId="5"/>
  </si>
  <si>
    <t>法非適用企業</t>
    <phoneticPr fontId="5"/>
  </si>
  <si>
    <t>産業団地造成事業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</si>
  <si>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</si>
  <si>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</si>
  <si>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</si>
  <si>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</si>
  <si>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</si>
  <si>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</si>
  <si>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</si>
  <si>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</si>
  <si>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</si>
  <si>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</si>
  <si>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</si>
  <si>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</si>
  <si>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</si>
  <si>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</si>
  <si>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</si>
  <si>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</si>
  <si>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</si>
  <si>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</si>
  <si>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</si>
  <si>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</si>
  <si>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</si>
  <si>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</si>
  <si>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</si>
  <si>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</si>
  <si>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</si>
  <si>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</si>
  <si>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</si>
  <si>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</si>
  <si>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</si>
  <si>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</si>
  <si>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</si>
  <si>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</si>
  <si>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</si>
  <si>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</si>
  <si>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</si>
  <si>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</si>
  <si>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</si>
  <si>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</si>
  <si>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</si>
  <si>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</si>
  <si>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</si>
  <si>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</si>
  <si>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</si>
  <si>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</si>
  <si>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</si>
  <si>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</si>
  <si>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</si>
  <si>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</si>
  <si>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</si>
  <si>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</si>
  <si>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</si>
  <si>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</si>
  <si>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</si>
  <si>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</si>
  <si>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</si>
  <si>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</si>
  <si>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</si>
  <si>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</si>
  <si>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</si>
  <si>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</si>
  <si>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</si>
  <si>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</si>
  <si>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</si>
  <si>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</si>
  <si>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</si>
  <si>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</si>
  <si>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</si>
  <si>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</si>
  <si>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</si>
  <si>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</si>
  <si>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工業用水道事業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</si>
  <si>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</si>
  <si>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</si>
  <si>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</si>
  <si>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</si>
  <si>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</si>
  <si>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</si>
  <si>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</si>
  <si>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</si>
  <si>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</si>
  <si>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</si>
  <si>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</si>
  <si>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</si>
  <si>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</si>
  <si>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</si>
  <si>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</si>
  <si>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</si>
  <si>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</si>
  <si>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</si>
  <si>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</si>
  <si>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</si>
  <si>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</si>
  <si>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</si>
  <si>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</si>
  <si>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</si>
  <si>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</si>
  <si>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</si>
  <si>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</si>
  <si>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</si>
  <si>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</si>
  <si>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</si>
  <si>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</si>
  <si>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</si>
  <si>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</si>
  <si>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</si>
  <si>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</si>
  <si>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</si>
  <si>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</si>
  <si>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</si>
  <si>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</si>
  <si>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</si>
  <si>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</si>
  <si>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</si>
  <si>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</si>
  <si>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</si>
  <si>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</si>
  <si>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</si>
  <si>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</si>
  <si>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</si>
  <si>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</si>
  <si>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</si>
  <si>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</si>
  <si>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</si>
  <si>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</si>
  <si>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</si>
  <si>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</si>
  <si>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</si>
  <si>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</si>
  <si>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</si>
  <si>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</si>
  <si>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</si>
  <si>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</si>
  <si>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</si>
  <si>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</si>
  <si>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</si>
  <si>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</si>
  <si>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</si>
  <si>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</si>
  <si>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</si>
  <si>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</si>
  <si>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</si>
  <si>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</si>
  <si>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</si>
  <si>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</si>
  <si>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</si>
  <si>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</si>
  <si>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</si>
  <si>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</si>
  <si>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</si>
  <si>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</si>
  <si>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</si>
  <si>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</si>
  <si>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</si>
  <si>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</si>
  <si>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</si>
  <si>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</si>
  <si>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1.17</t>
  </si>
  <si>
    <t>▲ 2.34</t>
  </si>
  <si>
    <t>▲ 1.04</t>
  </si>
  <si>
    <t>下水道事業</t>
  </si>
  <si>
    <t>▲ 1.65</t>
  </si>
  <si>
    <t>水道事業</t>
  </si>
  <si>
    <t>一般会計</t>
  </si>
  <si>
    <t>工業用水道事業</t>
  </si>
  <si>
    <t>国民健康保険</t>
  </si>
  <si>
    <t>介護保険</t>
  </si>
  <si>
    <t>後期高齢者医療</t>
  </si>
  <si>
    <t>農業集落排水事業</t>
  </si>
  <si>
    <t>その他会計（赤字）</t>
  </si>
  <si>
    <t>▲ 0.13</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</si>
  <si>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</si>
  <si>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</si>
  <si>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</si>
  <si>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</si>
  <si>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</si>
  <si>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</si>
  <si>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</si>
  <si>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</si>
  <si>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</si>
  <si>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</si>
  <si>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</si>
  <si>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福井県市町総合事務組合（事業会計）</t>
    <rPh sb="0" eb="3">
      <t>フクイケン</t>
    </rPh>
    <rPh sb="3" eb="4">
      <t>シ</t>
    </rPh>
    <rPh sb="4" eb="5">
      <t>マチ</t>
    </rPh>
    <rPh sb="5" eb="7">
      <t>ソウゴウ</t>
    </rPh>
    <rPh sb="7" eb="9">
      <t>ジム</t>
    </rPh>
    <rPh sb="9" eb="11">
      <t>クミアイ</t>
    </rPh>
    <rPh sb="12" eb="14">
      <t>ジギョウ</t>
    </rPh>
    <rPh sb="14" eb="16">
      <t>カイケイ</t>
    </rPh>
    <phoneticPr fontId="2"/>
  </si>
  <si>
    <t>福井県市町総合事務組合（普通会計）</t>
    <rPh sb="0" eb="3">
      <t>フクイケン</t>
    </rPh>
    <rPh sb="3" eb="4">
      <t>シ</t>
    </rPh>
    <rPh sb="4" eb="5">
      <t>マチ</t>
    </rPh>
    <rPh sb="5" eb="7">
      <t>ソウゴウ</t>
    </rPh>
    <rPh sb="7" eb="9">
      <t>ジム</t>
    </rPh>
    <rPh sb="9" eb="11">
      <t>クミアイ</t>
    </rPh>
    <rPh sb="12" eb="14">
      <t>フツウ</t>
    </rPh>
    <rPh sb="14" eb="16">
      <t>カイケイ</t>
    </rPh>
    <phoneticPr fontId="2"/>
  </si>
  <si>
    <t>福井県自治会館組合</t>
    <rPh sb="0" eb="3">
      <t>フクイケン</t>
    </rPh>
    <rPh sb="3" eb="5">
      <t>ジチ</t>
    </rPh>
    <rPh sb="5" eb="7">
      <t>カイカン</t>
    </rPh>
    <rPh sb="7" eb="9">
      <t>クミアイ</t>
    </rPh>
    <phoneticPr fontId="2"/>
  </si>
  <si>
    <t>公立丹南病院組合</t>
    <rPh sb="0" eb="2">
      <t>コウリツ</t>
    </rPh>
    <rPh sb="2" eb="4">
      <t>タンナン</t>
    </rPh>
    <rPh sb="4" eb="6">
      <t>ビョウイン</t>
    </rPh>
    <rPh sb="6" eb="8">
      <t>クミアイ</t>
    </rPh>
    <phoneticPr fontId="2"/>
  </si>
  <si>
    <t>南越消防組合</t>
    <rPh sb="0" eb="2">
      <t>ナンエツ</t>
    </rPh>
    <rPh sb="2" eb="4">
      <t>ショウボウ</t>
    </rPh>
    <rPh sb="4" eb="6">
      <t>クミアイ</t>
    </rPh>
    <phoneticPr fontId="2"/>
  </si>
  <si>
    <t>南越清掃組合</t>
    <rPh sb="0" eb="2">
      <t>ナンエツ</t>
    </rPh>
    <rPh sb="2" eb="4">
      <t>セイソウ</t>
    </rPh>
    <rPh sb="4" eb="6">
      <t>クミアイ</t>
    </rPh>
    <phoneticPr fontId="2"/>
  </si>
  <si>
    <t>福井県丹南広域組合</t>
    <rPh sb="0" eb="3">
      <t>フクイケン</t>
    </rPh>
    <rPh sb="3" eb="5">
      <t>タンナン</t>
    </rPh>
    <rPh sb="5" eb="7">
      <t>コウイキ</t>
    </rPh>
    <rPh sb="7" eb="9">
      <t>クミアイ</t>
    </rPh>
    <phoneticPr fontId="2"/>
  </si>
  <si>
    <t>越前三国競艇企業団</t>
    <rPh sb="0" eb="2">
      <t>エチゼン</t>
    </rPh>
    <rPh sb="2" eb="4">
      <t>ミクニ</t>
    </rPh>
    <rPh sb="4" eb="6">
      <t>キョウテイ</t>
    </rPh>
    <rPh sb="6" eb="8">
      <t>キギョウ</t>
    </rPh>
    <rPh sb="8" eb="9">
      <t>ダン</t>
    </rPh>
    <phoneticPr fontId="2"/>
  </si>
  <si>
    <t>タケフ都市開発</t>
    <rPh sb="3" eb="5">
      <t>トシ</t>
    </rPh>
    <rPh sb="5" eb="7">
      <t>カイハツ</t>
    </rPh>
    <phoneticPr fontId="2"/>
  </si>
  <si>
    <t>丹南ケーブルテレビ㈱</t>
    <rPh sb="0" eb="2">
      <t>タンナン</t>
    </rPh>
    <phoneticPr fontId="2"/>
  </si>
  <si>
    <t>武生駅北パーキング㈱</t>
    <rPh sb="0" eb="2">
      <t>タケフ</t>
    </rPh>
    <rPh sb="2" eb="3">
      <t>エキ</t>
    </rPh>
    <rPh sb="3" eb="4">
      <t>キタ</t>
    </rPh>
    <phoneticPr fontId="2"/>
  </si>
  <si>
    <t>越前市文化振興・施設管理事業団</t>
    <rPh sb="0" eb="3">
      <t>エチゼンシ</t>
    </rPh>
    <rPh sb="3" eb="5">
      <t>ブンカ</t>
    </rPh>
    <rPh sb="5" eb="7">
      <t>シンコウ</t>
    </rPh>
    <rPh sb="8" eb="10">
      <t>シセツ</t>
    </rPh>
    <rPh sb="10" eb="12">
      <t>カンリ</t>
    </rPh>
    <rPh sb="12" eb="15">
      <t>ジギョウダン</t>
    </rPh>
    <phoneticPr fontId="2"/>
  </si>
  <si>
    <t>まちづくり武生㈱</t>
    <rPh sb="5" eb="7">
      <t>タケフ</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</si>
  <si>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</si>
  <si>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</si>
  <si>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</si>
  <si>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増加傾向にあり、類似団体と比べて高い水準にある一方、有形固定資産減価償却率は類似団体よりも低い水準で推移している。半世紀に一度のまちづくりに伴う整備を進める現在は一時的に将来負担が増加すると見込まれるものの、今後は施設の更新・複合化が進むことで公共施設等の維持管理に要する経費が減少することが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</si>
  <si>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</si>
  <si>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</si>
  <si>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</si>
  <si>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</si>
  <si>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</si>
  <si>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</si>
  <si>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水準にあり、将来負担比率が近年上昇傾向にある。主な要因としては、体育館の建設や公園整備、庁舎建設等に対し、地方債を発行したことが挙げられる。今後これらの地方債の償還が始まり、実質公債費比率が上昇していくことが考えられるため、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</si>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</sst>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213BB30-8B3A-4480-900C-25166E00A6B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EE55-4DF2-B1A8-477B11F487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72392</c:v>
                </c:pt>
                <c:pt idx="1">
                  <c:v>65263</c:v>
                </c:pt>
                <c:pt idx="2">
                  <c:v>75179</c:v>
                </c:pt>
                <c:pt idx="3">
                  <c:v>76223</c:v>
                </c:pt>
                <c:pt idx="4">
                  <c:v>92085</c:v>
                </c:pt>
              </c:numCache>
            </c:numRef>
          </c:val>
          <c:smooth val="0"/>
          <c:extLst>
            <c:ext xmlns:c16="http://schemas.microsoft.com/office/drawing/2014/chart" uri="{C3380CC4-5D6E-409C-BE32-E72D297353CC}">
              <c16:uniqueId val="{00000001-EE55-4DF2-B1A8-477B11F487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6.08</c:v>
                </c:pt>
                <c:pt idx="1">
                  <c:v>6.87</c:v>
                </c:pt>
                <c:pt idx="2">
                  <c:v>5.86</c:v>
                </c:pt>
                <c:pt idx="3">
                  <c:v>3.87</c:v>
                </c:pt>
                <c:pt idx="4">
                  <c:v>5.29</c:v>
                </c:pt>
              </c:numCache>
            </c:numRef>
          </c:val>
          <c:extLst>
            <c:ext xmlns:c16="http://schemas.microsoft.com/office/drawing/2014/chart" uri="{C3380CC4-5D6E-409C-BE32-E72D297353CC}">
              <c16:uniqueId val="{00000000-5788-4F0F-945B-4EC649861B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15.53</c:v>
                </c:pt>
                <c:pt idx="1">
                  <c:v>13.59</c:v>
                </c:pt>
                <c:pt idx="2">
                  <c:v>12.47</c:v>
                </c:pt>
                <c:pt idx="3">
                  <c:v>13.64</c:v>
                </c:pt>
                <c:pt idx="4">
                  <c:v>12.53</c:v>
                </c:pt>
              </c:numCache>
            </c:numRef>
          </c:val>
          <c:extLst>
            <c:ext xmlns:c16="http://schemas.microsoft.com/office/drawing/2014/chart" uri="{C3380CC4-5D6E-409C-BE32-E72D297353CC}">
              <c16:uniqueId val="{00000001-5788-4F0F-945B-4EC649861B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0.34</c:v>
                </c:pt>
                <c:pt idx="1">
                  <c:v>-1.17</c:v>
                </c:pt>
                <c:pt idx="2">
                  <c:v>-2.34</c:v>
                </c:pt>
                <c:pt idx="3">
                  <c:v>-1.04</c:v>
                </c:pt>
                <c:pt idx="4">
                  <c:v>0.48</c:v>
                </c:pt>
              </c:numCache>
            </c:numRef>
          </c:val>
          <c:smooth val="0"/>
          <c:extLst>
            <c:ext xmlns:c16="http://schemas.microsoft.com/office/drawing/2014/chart" uri="{C3380CC4-5D6E-409C-BE32-E72D297353CC}">
              <c16:uniqueId val="{00000002-5788-4F0F-945B-4EC649861B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5A5-45CC-93A0-34FB90DFEA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0.13</c:v>
                </c:pt>
                <c:pt idx="7">
                  <c:v>#N/A</c:v>
                </c:pt>
                <c:pt idx="8">
                  <c:v>0</c:v>
                </c:pt>
                <c:pt idx="9">
                  <c:v>0</c:v>
                </c:pt>
              </c:numCache>
            </c:numRef>
          </c:val>
          <c:extLst>
            <c:ext xmlns:c16="http://schemas.microsoft.com/office/drawing/2014/chart" uri="{C3380CC4-5D6E-409C-BE32-E72D297353CC}">
              <c16:uniqueId val="{00000001-F5A5-45CC-93A0-34FB90DFEAD8}"/>
            </c:ext>
          </c:extLst>
        </c:ser>
        <c:ser>
          <c:idx val="2"/>
          <c:order val="2"/>
          <c:tx>
            <c:strRef>
              <c:f>データシート!$A$29</c:f>
              <c:strCache>
                <c:ptCount val="1"/>
                <c:pt idx="0">
                  <c:v>農業集落排水事業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5A5-45CC-93A0-34FB90DFEAD8}"/>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0.2</c:v>
                </c:pt>
                <c:pt idx="6">
                  <c:v>#N/A</c:v>
                </c:pt>
                <c:pt idx="7">
                  <c:v>0</c:v>
                </c:pt>
                <c:pt idx="8">
                  <c:v>#N/A</c:v>
                </c:pt>
                <c:pt idx="9">
                  <c:v>0</c:v>
                </c:pt>
              </c:numCache>
            </c:numRef>
          </c:val>
          <c:extLst>
            <c:ext xmlns:c16="http://schemas.microsoft.com/office/drawing/2014/chart" uri="{C3380CC4-5D6E-409C-BE32-E72D297353CC}">
              <c16:uniqueId val="{00000003-F5A5-45CC-93A0-34FB90DFEAD8}"/>
            </c:ext>
          </c:extLst>
        </c:ser>
        <c:ser>
          <c:idx val="4"/>
          <c:order val="4"/>
          <c:tx>
            <c:strRef>
              <c:f>データシート!$A$31</c:f>
              <c:strCache>
                <c:ptCount val="1"/>
                <c:pt idx="0">
                  <c:v>介護保険</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0.75</c:v>
                </c:pt>
                <c:pt idx="2">
                  <c:v>#N/A</c:v>
                </c:pt>
                <c:pt idx="3">
                  <c:v>0.97</c:v>
                </c:pt>
                <c:pt idx="4">
                  <c:v>#N/A</c:v>
                </c:pt>
                <c:pt idx="5">
                  <c:v>0.61</c:v>
                </c:pt>
                <c:pt idx="6">
                  <c:v>#N/A</c:v>
                </c:pt>
                <c:pt idx="7">
                  <c:v>0.76</c:v>
                </c:pt>
                <c:pt idx="8">
                  <c:v>#N/A</c:v>
                </c:pt>
                <c:pt idx="9">
                  <c:v>0.31</c:v>
                </c:pt>
              </c:numCache>
            </c:numRef>
          </c:val>
          <c:extLst>
            <c:ext xmlns:c16="http://schemas.microsoft.com/office/drawing/2014/chart" uri="{C3380CC4-5D6E-409C-BE32-E72D297353CC}">
              <c16:uniqueId val="{00000004-F5A5-45CC-93A0-34FB90DFEAD8}"/>
            </c:ext>
          </c:extLst>
        </c:ser>
        <c:ser>
          <c:idx val="5"/>
          <c:order val="5"/>
          <c:tx>
            <c:strRef>
              <c:f>データシート!$A$32</c:f>
              <c:strCache>
                <c:ptCount val="1"/>
                <c:pt idx="0">
                  <c:v>国民健康保険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0.76</c:v>
                </c:pt>
                <c:pt idx="6">
                  <c:v>#N/A</c:v>
                </c:pt>
                <c:pt idx="7">
                  <c:v>0.65</c:v>
                </c:pt>
                <c:pt idx="8">
                  <c:v>#N/A</c:v>
                </c:pt>
                <c:pt idx="9">
                  <c:v>0.32</c:v>
                </c:pt>
              </c:numCache>
            </c:numRef>
          </c:val>
          <c:extLst>
            <c:ext xmlns:c16="http://schemas.microsoft.com/office/drawing/2014/chart" uri="{C3380CC4-5D6E-409C-BE32-E72D297353CC}">
              <c16:uniqueId val="{00000005-F5A5-45CC-93A0-34FB90DFEAD8}"/>
            </c:ext>
          </c:extLst>
        </c:ser>
        <c:ser>
          <c:idx val="6"/>
          <c:order val="6"/>
          <c:tx>
            <c:strRef>
              <c:f>データシート!$A$33</c:f>
              <c:strCache>
                <c:ptCount val="1"/>
                <c:pt idx="0">
                  <c:v>工業用水道事業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0.88</c:v>
                </c:pt>
                <c:pt idx="2">
                  <c:v>#N/A</c:v>
                </c:pt>
                <c:pt idx="3">
                  <c:v>0.91</c:v>
                </c:pt>
                <c:pt idx="4">
                  <c:v>#N/A</c:v>
                </c:pt>
                <c:pt idx="5">
                  <c:v>1.03</c:v>
                </c:pt>
                <c:pt idx="6">
                  <c:v>#N/A</c:v>
                </c:pt>
                <c:pt idx="7">
                  <c:v>1.0900000000000001</c:v>
                </c:pt>
                <c:pt idx="8">
                  <c:v>#N/A</c:v>
                </c:pt>
                <c:pt idx="9">
                  <c:v>2</c:v>
                </c:pt>
              </c:numCache>
            </c:numRef>
          </c:val>
          <c:extLst>
            <c:ext xmlns:c16="http://schemas.microsoft.com/office/drawing/2014/chart" uri="{C3380CC4-5D6E-409C-BE32-E72D297353CC}">
              <c16:uniqueId val="{00000006-F5A5-45CC-93A0-34FB90DFEAD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6.08</c:v>
                </c:pt>
                <c:pt idx="2">
                  <c:v>#N/A</c:v>
                </c:pt>
                <c:pt idx="3">
                  <c:v>6.86</c:v>
                </c:pt>
                <c:pt idx="4">
                  <c:v>#N/A</c:v>
                </c:pt>
                <c:pt idx="5">
                  <c:v>5.85</c:v>
                </c:pt>
                <c:pt idx="6">
                  <c:v>#N/A</c:v>
                </c:pt>
                <c:pt idx="7">
                  <c:v>3.86</c:v>
                </c:pt>
                <c:pt idx="8">
                  <c:v>#N/A</c:v>
                </c:pt>
                <c:pt idx="9">
                  <c:v>5.28</c:v>
                </c:pt>
              </c:numCache>
            </c:numRef>
          </c:val>
          <c:extLst>
            <c:ext xmlns:c16="http://schemas.microsoft.com/office/drawing/2014/chart" uri="{C3380CC4-5D6E-409C-BE32-E72D297353CC}">
              <c16:uniqueId val="{00000007-F5A5-45CC-93A0-34FB90DFEAD8}"/>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11.79</c:v>
                </c:pt>
                <c:pt idx="2">
                  <c:v>#N/A</c:v>
                </c:pt>
                <c:pt idx="3">
                  <c:v>11.18</c:v>
                </c:pt>
                <c:pt idx="4">
                  <c:v>#N/A</c:v>
                </c:pt>
                <c:pt idx="5">
                  <c:v>14.08</c:v>
                </c:pt>
                <c:pt idx="6">
                  <c:v>#N/A</c:v>
                </c:pt>
                <c:pt idx="7">
                  <c:v>14.72</c:v>
                </c:pt>
                <c:pt idx="8">
                  <c:v>#N/A</c:v>
                </c:pt>
                <c:pt idx="9">
                  <c:v>13.48</c:v>
                </c:pt>
              </c:numCache>
            </c:numRef>
          </c:val>
          <c:extLst>
            <c:ext xmlns:c16="http://schemas.microsoft.com/office/drawing/2014/chart" uri="{C3380CC4-5D6E-409C-BE32-E72D297353CC}">
              <c16:uniqueId val="{00000008-F5A5-45CC-93A0-34FB90DFEAD8}"/>
            </c:ext>
          </c:extLst>
        </c:ser>
        <c:ser>
          <c:idx val="9"/>
          <c:order val="9"/>
          <c:tx>
            <c:strRef>
              <c:f>データシート!$A$36</c:f>
              <c:strCache>
                <c:ptCount val="1"/>
                <c:pt idx="0">
                  <c:v>下水道事業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0.01</c:v>
                </c:pt>
                <c:pt idx="2">
                  <c:v>#N/A</c:v>
                </c:pt>
                <c:pt idx="3">
                  <c:v>0</c:v>
                </c:pt>
                <c:pt idx="4">
                  <c:v>#N/A</c:v>
                </c:pt>
                <c:pt idx="5">
                  <c:v>0</c:v>
                </c:pt>
                <c:pt idx="6">
                  <c:v>#N/A</c:v>
                </c:pt>
                <c:pt idx="7">
                  <c:v>0</c:v>
                </c:pt>
                <c:pt idx="8">
                  <c:v>1.65</c:v>
                </c:pt>
                <c:pt idx="9">
                  <c:v>#N/A</c:v>
                </c:pt>
              </c:numCache>
            </c:numRef>
          </c:val>
          <c:extLst>
            <c:ext xmlns:c16="http://schemas.microsoft.com/office/drawing/2014/chart" uri="{C3380CC4-5D6E-409C-BE32-E72D297353CC}">
              <c16:uniqueId val="{00000009-F5A5-45CC-93A0-34FB90DFEA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3810</c:v>
                </c:pt>
                <c:pt idx="5">
                  <c:v>3929</c:v>
                </c:pt>
                <c:pt idx="8">
                  <c:v>4003</c:v>
                </c:pt>
                <c:pt idx="11">
                  <c:v>4013</c:v>
                </c:pt>
                <c:pt idx="14">
                  <c:v>3990</c:v>
                </c:pt>
              </c:numCache>
            </c:numRef>
          </c:val>
          <c:extLst>
            <c:ext xmlns:c16="http://schemas.microsoft.com/office/drawing/2014/chart" uri="{C3380CC4-5D6E-409C-BE32-E72D297353CC}">
              <c16:uniqueId val="{00000000-E69C-4282-B451-840E40BABD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9C-4282-B451-840E40BABD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347</c:v>
                </c:pt>
                <c:pt idx="3">
                  <c:v>347</c:v>
                </c:pt>
                <c:pt idx="6">
                  <c:v>341</c:v>
                </c:pt>
                <c:pt idx="9">
                  <c:v>340</c:v>
                </c:pt>
                <c:pt idx="12">
                  <c:v>340</c:v>
                </c:pt>
              </c:numCache>
            </c:numRef>
          </c:val>
          <c:extLst>
            <c:ext xmlns:c16="http://schemas.microsoft.com/office/drawing/2014/chart" uri="{C3380CC4-5D6E-409C-BE32-E72D297353CC}">
              <c16:uniqueId val="{00000002-E69C-4282-B451-840E40BABD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371</c:v>
                </c:pt>
                <c:pt idx="3">
                  <c:v>349</c:v>
                </c:pt>
                <c:pt idx="6">
                  <c:v>381</c:v>
                </c:pt>
                <c:pt idx="9">
                  <c:v>404</c:v>
                </c:pt>
                <c:pt idx="12">
                  <c:v>364</c:v>
                </c:pt>
              </c:numCache>
            </c:numRef>
          </c:val>
          <c:extLst>
            <c:ext xmlns:c16="http://schemas.microsoft.com/office/drawing/2014/chart" uri="{C3380CC4-5D6E-409C-BE32-E72D297353CC}">
              <c16:uniqueId val="{00000003-E69C-4282-B451-840E40BABD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890</c:v>
                </c:pt>
                <c:pt idx="3">
                  <c:v>910</c:v>
                </c:pt>
                <c:pt idx="6">
                  <c:v>1080</c:v>
                </c:pt>
                <c:pt idx="9">
                  <c:v>1198</c:v>
                </c:pt>
                <c:pt idx="12">
                  <c:v>1223</c:v>
                </c:pt>
              </c:numCache>
            </c:numRef>
          </c:val>
          <c:extLst>
            <c:ext xmlns:c16="http://schemas.microsoft.com/office/drawing/2014/chart" uri="{C3380CC4-5D6E-409C-BE32-E72D297353CC}">
              <c16:uniqueId val="{00000004-E69C-4282-B451-840E40BABD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9C-4282-B451-840E40BABD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9C-4282-B451-840E40BABD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3983</c:v>
                </c:pt>
                <c:pt idx="3">
                  <c:v>4085</c:v>
                </c:pt>
                <c:pt idx="6">
                  <c:v>4046</c:v>
                </c:pt>
                <c:pt idx="9">
                  <c:v>4010</c:v>
                </c:pt>
                <c:pt idx="12">
                  <c:v>3951</c:v>
                </c:pt>
              </c:numCache>
            </c:numRef>
          </c:val>
          <c:extLst>
            <c:ext xmlns:c16="http://schemas.microsoft.com/office/drawing/2014/chart" uri="{C3380CC4-5D6E-409C-BE32-E72D297353CC}">
              <c16:uniqueId val="{00000007-E69C-4282-B451-840E40BABD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1781</c:v>
                </c:pt>
                <c:pt idx="2">
                  <c:v>#N/A</c:v>
                </c:pt>
                <c:pt idx="3">
                  <c:v>#N/A</c:v>
                </c:pt>
                <c:pt idx="4">
                  <c:v>1762</c:v>
                </c:pt>
                <c:pt idx="5">
                  <c:v>#N/A</c:v>
                </c:pt>
                <c:pt idx="6">
                  <c:v>#N/A</c:v>
                </c:pt>
                <c:pt idx="7">
                  <c:v>1845</c:v>
                </c:pt>
                <c:pt idx="8">
                  <c:v>#N/A</c:v>
                </c:pt>
                <c:pt idx="9">
                  <c:v>#N/A</c:v>
                </c:pt>
                <c:pt idx="10">
                  <c:v>1939</c:v>
                </c:pt>
                <c:pt idx="11">
                  <c:v>#N/A</c:v>
                </c:pt>
                <c:pt idx="12">
                  <c:v>#N/A</c:v>
                </c:pt>
                <c:pt idx="13">
                  <c:v>1888</c:v>
                </c:pt>
                <c:pt idx="14">
                  <c:v>#N/A</c:v>
                </c:pt>
              </c:numCache>
            </c:numRef>
          </c:val>
          <c:smooth val="0"/>
          <c:extLst>
            <c:ext xmlns:c16="http://schemas.microsoft.com/office/drawing/2014/chart" uri="{C3380CC4-5D6E-409C-BE32-E72D297353CC}">
              <c16:uniqueId val="{00000008-E69C-4282-B451-840E40BABD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42128</c:v>
                </c:pt>
                <c:pt idx="5">
                  <c:v>42010</c:v>
                </c:pt>
                <c:pt idx="8">
                  <c:v>42069</c:v>
                </c:pt>
                <c:pt idx="11">
                  <c:v>42506</c:v>
                </c:pt>
                <c:pt idx="14">
                  <c:v>44043</c:v>
                </c:pt>
              </c:numCache>
            </c:numRef>
          </c:val>
          <c:extLst>
            <c:ext xmlns:c16="http://schemas.microsoft.com/office/drawing/2014/chart" uri="{C3380CC4-5D6E-409C-BE32-E72D297353CC}">
              <c16:uniqueId val="{00000000-5EC4-434D-AD1C-BA3EDC0A84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8404</c:v>
                </c:pt>
                <c:pt idx="5">
                  <c:v>8194</c:v>
                </c:pt>
                <c:pt idx="8">
                  <c:v>8467</c:v>
                </c:pt>
                <c:pt idx="11">
                  <c:v>8803</c:v>
                </c:pt>
                <c:pt idx="14">
                  <c:v>8254</c:v>
                </c:pt>
              </c:numCache>
            </c:numRef>
          </c:val>
          <c:extLst>
            <c:ext xmlns:c16="http://schemas.microsoft.com/office/drawing/2014/chart" uri="{C3380CC4-5D6E-409C-BE32-E72D297353CC}">
              <c16:uniqueId val="{00000001-5EC4-434D-AD1C-BA3EDC0A84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7299</c:v>
                </c:pt>
                <c:pt idx="5">
                  <c:v>6264</c:v>
                </c:pt>
                <c:pt idx="8">
                  <c:v>5549</c:v>
                </c:pt>
                <c:pt idx="11">
                  <c:v>5398</c:v>
                </c:pt>
                <c:pt idx="14">
                  <c:v>4374</c:v>
                </c:pt>
              </c:numCache>
            </c:numRef>
          </c:val>
          <c:extLst>
            <c:ext xmlns:c16="http://schemas.microsoft.com/office/drawing/2014/chart" uri="{C3380CC4-5D6E-409C-BE32-E72D297353CC}">
              <c16:uniqueId val="{00000002-5EC4-434D-AD1C-BA3EDC0A84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C4-434D-AD1C-BA3EDC0A84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C4-434D-AD1C-BA3EDC0A84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C4-434D-AD1C-BA3EDC0A84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5357</c:v>
                </c:pt>
                <c:pt idx="3">
                  <c:v>4766</c:v>
                </c:pt>
                <c:pt idx="6">
                  <c:v>4400</c:v>
                </c:pt>
                <c:pt idx="9">
                  <c:v>3898</c:v>
                </c:pt>
                <c:pt idx="12">
                  <c:v>3674</c:v>
                </c:pt>
              </c:numCache>
            </c:numRef>
          </c:val>
          <c:extLst>
            <c:ext xmlns:c16="http://schemas.microsoft.com/office/drawing/2014/chart" uri="{C3380CC4-5D6E-409C-BE32-E72D297353CC}">
              <c16:uniqueId val="{00000006-5EC4-434D-AD1C-BA3EDC0A84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2460</c:v>
                </c:pt>
                <c:pt idx="3">
                  <c:v>2454</c:v>
                </c:pt>
                <c:pt idx="6">
                  <c:v>2160</c:v>
                </c:pt>
                <c:pt idx="9">
                  <c:v>2048</c:v>
                </c:pt>
                <c:pt idx="12">
                  <c:v>2954</c:v>
                </c:pt>
              </c:numCache>
            </c:numRef>
          </c:val>
          <c:extLst>
            <c:ext xmlns:c16="http://schemas.microsoft.com/office/drawing/2014/chart" uri="{C3380CC4-5D6E-409C-BE32-E72D297353CC}">
              <c16:uniqueId val="{00000007-5EC4-434D-AD1C-BA3EDC0A84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18336</c:v>
                </c:pt>
                <c:pt idx="3">
                  <c:v>17884</c:v>
                </c:pt>
                <c:pt idx="6">
                  <c:v>18141</c:v>
                </c:pt>
                <c:pt idx="9">
                  <c:v>18740</c:v>
                </c:pt>
                <c:pt idx="12">
                  <c:v>18671</c:v>
                </c:pt>
              </c:numCache>
            </c:numRef>
          </c:val>
          <c:extLst>
            <c:ext xmlns:c16="http://schemas.microsoft.com/office/drawing/2014/chart" uri="{C3380CC4-5D6E-409C-BE32-E72D297353CC}">
              <c16:uniqueId val="{00000008-5EC4-434D-AD1C-BA3EDC0A84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3670</c:v>
                </c:pt>
                <c:pt idx="3">
                  <c:v>3537</c:v>
                </c:pt>
                <c:pt idx="6">
                  <c:v>3532</c:v>
                </c:pt>
                <c:pt idx="9">
                  <c:v>2880</c:v>
                </c:pt>
                <c:pt idx="12">
                  <c:v>3662</c:v>
                </c:pt>
              </c:numCache>
            </c:numRef>
          </c:val>
          <c:extLst>
            <c:ext xmlns:c16="http://schemas.microsoft.com/office/drawing/2014/chart" uri="{C3380CC4-5D6E-409C-BE32-E72D297353CC}">
              <c16:uniqueId val="{00000009-5EC4-434D-AD1C-BA3EDC0A84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42664</c:v>
                </c:pt>
                <c:pt idx="3">
                  <c:v>42895</c:v>
                </c:pt>
                <c:pt idx="6">
                  <c:v>44528</c:v>
                </c:pt>
                <c:pt idx="9">
                  <c:v>46434</c:v>
                </c:pt>
                <c:pt idx="12">
                  <c:v>48314</c:v>
                </c:pt>
              </c:numCache>
            </c:numRef>
          </c:val>
          <c:extLst>
            <c:ext xmlns:c16="http://schemas.microsoft.com/office/drawing/2014/chart" uri="{C3380CC4-5D6E-409C-BE32-E72D297353CC}">
              <c16:uniqueId val="{0000000A-5EC4-434D-AD1C-BA3EDC0A84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14656</c:v>
                </c:pt>
                <c:pt idx="2">
                  <c:v>#N/A</c:v>
                </c:pt>
                <c:pt idx="3">
                  <c:v>#N/A</c:v>
                </c:pt>
                <c:pt idx="4">
                  <c:v>15067</c:v>
                </c:pt>
                <c:pt idx="5">
                  <c:v>#N/A</c:v>
                </c:pt>
                <c:pt idx="6">
                  <c:v>#N/A</c:v>
                </c:pt>
                <c:pt idx="7">
                  <c:v>16676</c:v>
                </c:pt>
                <c:pt idx="8">
                  <c:v>#N/A</c:v>
                </c:pt>
                <c:pt idx="9">
                  <c:v>#N/A</c:v>
                </c:pt>
                <c:pt idx="10">
                  <c:v>17293</c:v>
                </c:pt>
                <c:pt idx="11">
                  <c:v>#N/A</c:v>
                </c:pt>
                <c:pt idx="12">
                  <c:v>#N/A</c:v>
                </c:pt>
                <c:pt idx="13">
                  <c:v>20604</c:v>
                </c:pt>
                <c:pt idx="14">
                  <c:v>#N/A</c:v>
                </c:pt>
              </c:numCache>
            </c:numRef>
          </c:val>
          <c:smooth val="0"/>
          <c:extLst>
            <c:ext xmlns:c16="http://schemas.microsoft.com/office/drawing/2014/chart" uri="{C3380CC4-5D6E-409C-BE32-E72D297353CC}">
              <c16:uniqueId val="{0000000B-5EC4-434D-AD1C-BA3EDC0A84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2457</c:v>
                </c:pt>
                <c:pt idx="1">
                  <c:v>2656</c:v>
                </c:pt>
                <c:pt idx="2">
                  <c:v>2463</c:v>
                </c:pt>
              </c:numCache>
            </c:numRef>
          </c:val>
          <c:extLst>
            <c:ext xmlns:c16="http://schemas.microsoft.com/office/drawing/2014/chart" uri="{C3380CC4-5D6E-409C-BE32-E72D297353CC}">
              <c16:uniqueId val="{00000000-DDA1-4E49-9DBE-B8061C9AA1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c:v>
                </c:pt>
                <c:pt idx="1">
                  <c:v>14</c:v>
                </c:pt>
                <c:pt idx="2">
                  <c:v>14</c:v>
                </c:pt>
              </c:numCache>
            </c:numRef>
          </c:val>
          <c:extLst>
            <c:ext xmlns:c16="http://schemas.microsoft.com/office/drawing/2014/chart" uri="{C3380CC4-5D6E-409C-BE32-E72D297353CC}">
              <c16:uniqueId val="{00000001-DDA1-4E49-9DBE-B8061C9AA1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3275</c:v>
                </c:pt>
                <c:pt idx="1">
                  <c:v>2917</c:v>
                </c:pt>
                <c:pt idx="2">
                  <c:v>1735</c:v>
                </c:pt>
              </c:numCache>
            </c:numRef>
          </c:val>
          <c:extLst>
            <c:ext xmlns:c16="http://schemas.microsoft.com/office/drawing/2014/chart" uri="{C3380CC4-5D6E-409C-BE32-E72D297353CC}">
              <c16:uniqueId val="{00000002-DDA1-4E49-9DBE-B8061C9AA1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{0B21B02B-8D31-489C-8DD3-143BEC297FF0}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A27-484F-97A6-8D26645185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{24101778-60D1-48E5-AC25-63923FDA2805}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27-484F-97A6-8D26645185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{EDAB83F7-70EC-4B51-B508-167B06BE30EA}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27-484F-97A6-8D26645185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{826D3089-1547-4E3E-9DD1-85AF22A7C6E3}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27-484F-97A6-8D26645185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{9BCFF611-653B-4223-AC16-AAEC89D9B1C9}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27-484F-97A6-8D26645185E8}"/>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{7B5F94CE-BABA-40CA-896E-C8FDB86C4A2E}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A27-484F-97A6-8D26645185E8}"/>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{8CA3573D-6CCA-41FA-9BC9-74E3ED490F5A}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A27-484F-97A6-8D26645185E8}"/>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{30DBBEA4-E472-4894-AA33-DDE38ECFE11E}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A27-484F-97A6-8D26645185E8}"/>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{9D419E5F-DE80-445B-8B90-9D5285427EEC}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A27-484F-97A6-8D26645185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46.6</c:v>
                </c:pt>
                <c:pt idx="8">
                  <c:v>47.4</c:v>
                </c:pt>
                <c:pt idx="16">
                  <c:v>47.9</c:v>
                </c:pt>
                <c:pt idx="24">
                  <c:v>48.7</c:v>
                </c:pt>
                <c:pt idx="32">
                  <c:v>48.7</c:v>
                </c:pt>
              </c:numCache>
            </c:numRef>
          </c:xVal>
          <c:yVal>
            <c:numRef>
              <c:f>公会計指標分析・財政指標組合せ分析表!$BP$51:$DC$51</c:f>
              <c:numCache>
                <c:formatCode>#,##0.0;"▲ "#,##0.0</c:formatCode>
                <c:ptCount val="40"/>
                <c:pt idx="0">
                  <c:v>87.9</c:v>
                </c:pt>
                <c:pt idx="8">
                  <c:v>90.7</c:v>
                </c:pt>
                <c:pt idx="16">
                  <c:v>101.8</c:v>
                </c:pt>
                <c:pt idx="24">
                  <c:v>107.4</c:v>
                </c:pt>
                <c:pt idx="32">
                  <c:v>126.2</c:v>
                </c:pt>
              </c:numCache>
            </c:numRef>
          </c:yVal>
          <c:smooth val="0"/>
          <c:extLst>
            <c:ext xmlns:c16="http://schemas.microsoft.com/office/drawing/2014/chart" uri="{C3380CC4-5D6E-409C-BE32-E72D297353CC}">
              <c16:uniqueId val="{00000009-DA27-484F-97A6-8D26645185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{D5795364-3778-4C78-94EA-24F100CEBED5}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A27-484F-97A6-8D26645185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{32C9FD84-7D49-41A7-BB31-12C8A1048B18}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27-484F-97A6-8D26645185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{D82F0EEC-86F1-4158-9B10-91CF9E36827D}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27-484F-97A6-8D26645185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{4EDB6673-CCB7-4956-A5DD-AE847108815B}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27-484F-97A6-8D26645185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{9E1CC4EE-14F4-4FDB-B4C5-E6B5630DC269}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27-484F-97A6-8D26645185E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{408F3D5E-A96B-420F-88CD-46B8A136952B}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A27-484F-97A6-8D26645185E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{BD1A06B8-830B-487C-93E4-6A599A234A4F}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A27-484F-97A6-8D26645185E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{8976166A-07A9-4EBE-85F6-65013F6ECBE3}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A27-484F-97A6-8D26645185E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{4EB1DBC9-9F93-4CD2-BA2B-03E5FE08E454}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A27-484F-97A6-8D26645185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DA27-484F-97A6-8D26645185E8}"/>
            </c:ext>
          </c:extLst>
        </c:ser>
        <c:dLbls>
          <c:showLegendKey val="0"/>
          <c:showVal val="1"/>
          <c:showCatName val="0"/>
          <c:showSerName val="0"/>
          <c:showPercent val="0"/>
          <c:showBubbleSize val="0"/>
        </c:dLbls>
        <c:axId val="46179840"/>
        <c:axId val="46181760"/>
      </c:scatterChart>
      <c:valAx>
        <c:axId val="46179840"/>
        <c:scaling>
          <c:orientation val="minMax"/>
          <c:max val="62"/>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{C7902C03-F26B-405A-8F16-B51F6A30F868}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0B7-4A12-9C22-8D1AA2704B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{52E7E7EC-2A3E-4EB6-ADDE-DA5C34A29D19}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B7-4A12-9C22-8D1AA2704B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{E75CDFA1-89FF-43D4-A3B6-F790650757B2}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B7-4A12-9C22-8D1AA2704B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{705B8B8C-6382-44D7-8491-7EACF5FA0C01}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B7-4A12-9C22-8D1AA2704B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{8D2600BF-0BDB-4947-8ABF-213BF807416C}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B7-4A12-9C22-8D1AA2704B52}"/>
                </c:ext>
              </c:extLst>
            </c:dLbl>
            <c:dLbl>
              <c:idx val="8"/>
              <c:layout>
                <c:manualLayout>
                  <c:x val="-1.823562808424999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{8707D71B-66C0-4366-8CB4-E097C299DE66}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0B7-4A12-9C22-8D1AA2704B5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{B1D2EBE7-14EE-4176-9661-5ED4E462A2F1}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0B7-4A12-9C22-8D1AA2704B5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{5A8C146F-E883-4E7D-A0E0-D3DAA419BCC3}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0B7-4A12-9C22-8D1AA2704B5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{02C60A01-6640-4639-A9C1-7C5202FF5A09}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0B7-4A12-9C22-8D1AA2704B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10.4</c:v>
                </c:pt>
                <c:pt idx="16">
                  <c:v>10.8</c:v>
                </c:pt>
                <c:pt idx="24">
                  <c:v>11.3</c:v>
                </c:pt>
                <c:pt idx="32">
                  <c:v>11.6</c:v>
                </c:pt>
              </c:numCache>
            </c:numRef>
          </c:xVal>
          <c:yVal>
            <c:numRef>
              <c:f>公会計指標分析・財政指標組合せ分析表!$BP$73:$DC$73</c:f>
              <c:numCache>
                <c:formatCode>#,##0.0;"▲ "#,##0.0</c:formatCode>
                <c:ptCount val="40"/>
                <c:pt idx="0">
                  <c:v>87.9</c:v>
                </c:pt>
                <c:pt idx="8">
                  <c:v>90.7</c:v>
                </c:pt>
                <c:pt idx="16">
                  <c:v>101.8</c:v>
                </c:pt>
                <c:pt idx="24">
                  <c:v>107.4</c:v>
                </c:pt>
                <c:pt idx="32">
                  <c:v>126.2</c:v>
                </c:pt>
              </c:numCache>
            </c:numRef>
          </c:yVal>
          <c:smooth val="0"/>
          <c:extLst>
            <c:ext xmlns:c16="http://schemas.microsoft.com/office/drawing/2014/chart" uri="{C3380CC4-5D6E-409C-BE32-E72D297353CC}">
              <c16:uniqueId val="{00000009-E0B7-4A12-9C22-8D1AA2704B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{1EE60617-7A64-4E45-AF3B-3B8FCE08B5F1}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0B7-4A12-9C22-8D1AA2704B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{28416ADB-72B6-4791-AAD7-44BB9BD20B0F}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B7-4A12-9C22-8D1AA2704B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{11194B68-6A92-4D5D-9083-13B6C701812A}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B7-4A12-9C22-8D1AA2704B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{8174071E-1F09-45B5-80EC-6C893040EA3F}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B7-4A12-9C22-8D1AA2704B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{C0D06A98-4EAF-4907-89C3-37E3E7F7DA6D}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B7-4A12-9C22-8D1AA2704B5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{70272316-0AD9-4C10-B36A-5034B932DE96}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0B7-4A12-9C22-8D1AA2704B5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{C7E3449C-5C9F-4707-B75A-86C46FE14C16}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0B7-4A12-9C22-8D1AA2704B5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{310995CC-2C36-4206-9338-5C2D7F460DB2}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0B7-4A12-9C22-8D1AA2704B5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{D797E0B6-72AA-4D29-8D03-AC120D8D7414}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0B7-4A12-9C22-8D1AA2704B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E0B7-4A12-9C22-8D1AA2704B52}"/>
            </c:ext>
          </c:extLst>
        </c:ser>
        <c:dLbls>
          <c:showLegendKey val="0"/>
          <c:showVal val="1"/>
          <c:showCatName val="0"/>
          <c:showSerName val="0"/>
          <c:showPercent val="0"/>
          <c:showBubbleSize val="0"/>
        </c:dLbls>
        <c:axId val="84219776"/>
        <c:axId val="84234240"/>
      </c:scatterChart>
      <c:valAx>
        <c:axId val="84219776"/>
        <c:scaling>
          <c:orientation val="minMax"/>
          <c:max val="12.1"/>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令和元年度の実質公債費率（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ヵ年平均）は</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元利償還金等減少したものの公営企業債の元利償還金に対する繰入金が増加した。なお、令和元年度単年度の実質公債費率は</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％と前年度比</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ポイント改善した。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令和元年度の将来負担比率について、地方債の現在高の増加や組合等負担等見込額の増、充当可能基金の減などのにより、将来負担比率は</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126.2</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福井県越前市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庁舎建設が佳境を迎えたことから、庁舎建設基金を前年度より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百万円多い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百万円取り崩す一方、健全な財政運営を確保するため財政調調整基金の積立を実施したことで、基金全体として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健全な財政運営を確保するため、財政調整基金の計画的な運営を図り、半世紀に一度のまちづくりなどの推進のため、社会基盤整備基金や庁舎建設基金の運用を計画的に実施する。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庁舎建設基金：越前市庁舎建設のための財源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社会基盤整備基金：半世紀に一度のまちづくりを推進するにあたり、必要な社会基盤整備及び公共施設の長寿命化又は統廃合に要する経費の財源に充てる。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庁舎建設基金：庁舎建設計画（Ｈ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～Ｒ２）に基づく、本庁舎建設の財源として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百万円を充当したことに伴う減少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社会基盤整備基金：社会基盤整備及び公共施設の長寿命化又は統廃合に要する経費に、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百万円充当した一方で、今後のまちづくり事業の経費の財源として、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百万円を積立てたことに伴う減少。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庁舎建設基金：庁舎建設計画に基づき、本庁舎建設の財源として適切に取崩しを行う。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社会基盤整備基金：半世紀に一度のまちづくりを推進するにあたり、Ｒ２年度までに累計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億円の積立を目指すため毎年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千万円を積立、計画的な事業執行を実施する。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景気の動向による法人関係税等の変動や普通交付税合併算定替による特例措置の縮減等に併せ、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及び年度末までに発生した入札差金等の不用額で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今後想定される普通交付税の逓減や経済情勢の影響等による税収の減に対応し、健全な財政運営を確保するため、標準財政規模の概ね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経済事情の変動等により財源が不足する場合に備え、今後も現状の積立額を維持する。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084DA46-030E-4C8A-B14B-ECEB03B982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D8C4903-73DC-408C-ADB1-1C7A97005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1F4FDDC-14F0-4358-939C-5CCA67864DFC}"/>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FB6EC72-E2EA-459E-ADAF-E8C8BF2B2199}"/>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D2D06F2-B4E7-4BBA-898E-DA3A0573EDE5}"/>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73DE981-219E-4EAE-980C-BB01A4239B99}"/>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032F6CD-50F7-4DF4-905B-8FE58227CA49}"/>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5F5A041-3C70-4DB2-AD8E-C5AB45F74FEA}"/>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079F762-2BE6-4D18-B4B2-B83208978853}"/>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60B33BC-3FAD-422D-9B4B-08EBE2B9775E}"/>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45DEC40-08D7-4E38-A868-02C0C80E6B6D}"/>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E3CEA62-F1D5-42B9-AA0A-BAACC8CF361F}"/>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82,153
78,039
230.70
39,456,462
38,331,683
1,040,139
19,664,612
48,314,030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B57C909-5B3F-4803-ADC4-16C9C7E479D8}"/>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F0038AD-EC91-4A7F-8500-FECADFA11189}"/>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1A5D908-E340-4DA0-BDE7-74CE4FA62C41}"/>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C18B9BF-603C-4FD3-B613-68BE89CE8CF3}"/>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CBB41F5-53B6-41A1-9FE7-9D512369F451}"/>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7F8A795-C54F-40A6-ADF8-46F9FA74855F}"/>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2E33772-4D98-4120-BC1D-EE8F2C7863E3}"/>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B8EC3F6-643F-43BF-B29B-743BBC68A216}"/>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39919DD-2952-4589-A09C-C06167557C02}"/>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3F9B388-FB60-4832-BA89-042B1FC58BE1}"/>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A21C119-2383-4A23-A2E0-19FB3613C07A}"/>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46B9CF5-79ED-4B3A-849D-78E2539DAB37}"/>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4191767-4CA7-4582-926C-AD7BBF0E3E7A}"/>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3C85775-32C1-40A3-A552-C0C88308209E}"/>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5E1DD92-DCCF-46F8-A0C2-0A8F20AFC819}"/>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0A163AE-5C17-4C46-8144-2F839B5C2171}"/>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FB53B52-CD3F-4132-A13B-9B4B335754F7}"/>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EC377AA-0241-447C-B15B-D71C805B8CCD}"/>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E14EC41-7A80-463A-97A5-354E4669BE90}"/>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905C8F5-D72D-4865-A790-E064C6C8479B}"/>
            </a:ext>
          </a:extLst>
        </xdr:cNvPr>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B369F42-4FB0-4CF2-AF47-C960F99A9C3C}"/>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F8502E0-7CAA-4911-A372-68141990E6A3}"/>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C0267EE-45F5-4D08-8917-682CE18A87CD}"/>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B07CBD0-C756-499E-AA61-93C5433E7123}"/>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1434BAA-59F5-4265-8B08-A1AFDB31C4D5}"/>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9C00E31-37F3-486F-8033-8E9453999930}"/>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B55D92E-CAD3-4CB6-9507-51BF228D5F8B}"/>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714694D-FFEB-4722-A0E1-79C45C07A3D6}"/>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67ED88A-F093-4747-AB84-6DC555677607}"/>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07914D4-52C7-4050-879E-D5061A40CA5B}"/>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EB4089F-FA27-48AA-B09B-36D50667D155}"/>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E97983E-BD9E-4CDD-8C94-17A8815B4E09}"/>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D786A33-499C-445E-9791-539274F093EC}"/>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339A787-B3FD-4CCE-8140-404DEDF4320B}"/>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9B30286-1804-4CF3-AA86-26204FACE26A}"/>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当市では、平成２８年度に策定した公共施設等総合管理計画において、公共施設等の延べ床面積を４０年間で３０％削減するという目標を掲げ、老朽化した施設の集約化・複合化や除却を今後進めていく。</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当市の有形固定資産減価償却率は類似団体より低い水準にあるが、資産の大半を占める道路の償却率が低いために全体の償却率も低くなっている。児童館などの建築系公共施設においては、類似団体よりも高い水準となっているので今後老朽化対策の取組を進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3ED4558-E9D3-4EA0-93AE-52D03991B62D}"/>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19B19F3-1A9C-4BCF-A49C-D8A891607B2D}"/>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D12A944-0148-44CB-A1CE-3E45E10B3A35}"/>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EC671BAA-2CDA-4BA4-8A47-A432C768D0E9}"/>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3073A002-1DD8-452A-8894-6F5BD06E6CC3}"/>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6958A65F-51A0-471A-BB34-9BF1EA6891FB}"/>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48BA3A8E-11D5-4803-BC8F-F29495D312B9}"/>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7287DD0-4D93-4979-942C-643CF0E0EC43}"/>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B3746F6B-6484-4FCC-99B9-1287E6515B4D}"/>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4F9E1E66-77B5-4363-8147-4C2AEB251B57}"/>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D9D3D2BF-4D22-49E3-98C8-96C000533ECD}"/>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BB4A7DD4-88F1-44C2-8BEC-86161ED9296E}"/>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898546FE-6ECA-477C-A8A6-8DFDA86839BD}"/>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48496DF7-4622-4AF6-B49F-7F699A159F43}"/>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67E5C416-2123-477D-9375-5ECAB8BB931C}"/>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DFEDA742-9915-4F9C-9A14-B0B2B4C969E8}"/>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E781462E-BEAE-4F46-B075-7F58C9283FF0}"/>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782AC36A-062A-4FE2-A4D4-1363FE7EBA50}"/>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a:extLst>
            <a:ext uri="{FF2B5EF4-FFF2-40B4-BE49-F238E27FC236}">
              <a16:creationId xmlns:a16="http://schemas.microsoft.com/office/drawing/2014/main" id="{5222D934-A4F9-4259-96CA-757800E1789E}"/>
            </a:ext>
          </a:extLst>
        </xdr:cNvPr>
        <xdr:cNvCxnSpPr/>
      </xdr:nvCxnSpPr>
      <xdr:spPr>
        <a:xfrm flipV="1">
          <a:off x="4300220" y="5290729"/>
          <a:ext cx="1270" cy="1158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a:extLst>
            <a:ext uri="{FF2B5EF4-FFF2-40B4-BE49-F238E27FC236}">
              <a16:creationId xmlns:a16="http://schemas.microsoft.com/office/drawing/2014/main" id="{02F9FABC-7350-4729-B4F0-13277CAFC9AD}"/>
            </a:ext>
          </a:extLst>
        </xdr:cNvPr>
        <xdr:cNvSpPr txBox="1"/>
      </xdr:nvSpPr>
      <xdr:spPr>
        <a:xfrm>
          <a:off x="4352925" y="6452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a:extLst>
            <a:ext uri="{FF2B5EF4-FFF2-40B4-BE49-F238E27FC236}">
              <a16:creationId xmlns:a16="http://schemas.microsoft.com/office/drawing/2014/main" id="{1BAAA244-D267-4FC3-BF89-690AFD493B7A}"/>
            </a:ext>
          </a:extLst>
        </xdr:cNvPr>
        <xdr:cNvCxnSpPr/>
      </xdr:nvCxnSpPr>
      <xdr:spPr>
        <a:xfrm>
          <a:off x="4213225" y="644915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a:extLst>
            <a:ext uri="{FF2B5EF4-FFF2-40B4-BE49-F238E27FC236}">
              <a16:creationId xmlns:a16="http://schemas.microsoft.com/office/drawing/2014/main" id="{87865F92-1B3F-4D98-9295-A89039E851A2}"/>
            </a:ext>
          </a:extLst>
        </xdr:cNvPr>
        <xdr:cNvSpPr txBox="1"/>
      </xdr:nvSpPr>
      <xdr:spPr>
        <a:xfrm>
          <a:off x="4352925" y="507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a:extLst>
            <a:ext uri="{FF2B5EF4-FFF2-40B4-BE49-F238E27FC236}">
              <a16:creationId xmlns:a16="http://schemas.microsoft.com/office/drawing/2014/main" id="{69A95425-F0A0-4BC2-A2B5-01D15F118CB2}"/>
            </a:ext>
          </a:extLst>
        </xdr:cNvPr>
        <xdr:cNvCxnSpPr/>
      </xdr:nvCxnSpPr>
      <xdr:spPr>
        <a:xfrm>
          <a:off x="4213225" y="529072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a:extLst>
            <a:ext uri="{FF2B5EF4-FFF2-40B4-BE49-F238E27FC236}">
              <a16:creationId xmlns:a16="http://schemas.microsoft.com/office/drawing/2014/main" id="{05443B24-6FC5-4346-AD2C-C73F2E0961B8}"/>
            </a:ext>
          </a:extLst>
        </xdr:cNvPr>
        <xdr:cNvSpPr txBox="1"/>
      </xdr:nvSpPr>
      <xdr:spPr>
        <a:xfrm>
          <a:off x="4352925" y="5945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D768DB0A-F1E6-43F5-BB1F-459BFA6A7E28}"/>
            </a:ext>
          </a:extLst>
        </xdr:cNvPr>
        <xdr:cNvSpPr/>
      </xdr:nvSpPr>
      <xdr:spPr>
        <a:xfrm>
          <a:off x="4251325" y="5967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a:extLst>
            <a:ext uri="{FF2B5EF4-FFF2-40B4-BE49-F238E27FC236}">
              <a16:creationId xmlns:a16="http://schemas.microsoft.com/office/drawing/2014/main" id="{826A5538-E9D2-4869-BF8B-CCA68CE54B63}"/>
            </a:ext>
          </a:extLst>
        </xdr:cNvPr>
        <xdr:cNvSpPr/>
      </xdr:nvSpPr>
      <xdr:spPr>
        <a:xfrm>
          <a:off x="3616325" y="59424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a:extLst>
            <a:ext uri="{FF2B5EF4-FFF2-40B4-BE49-F238E27FC236}">
              <a16:creationId xmlns:a16="http://schemas.microsoft.com/office/drawing/2014/main" id="{1054C859-FE3E-44FD-A40C-282BCB3A7E2F}"/>
            </a:ext>
          </a:extLst>
        </xdr:cNvPr>
        <xdr:cNvSpPr/>
      </xdr:nvSpPr>
      <xdr:spPr>
        <a:xfrm>
          <a:off x="2930525" y="5902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a:extLst>
            <a:ext uri="{FF2B5EF4-FFF2-40B4-BE49-F238E27FC236}">
              <a16:creationId xmlns:a16="http://schemas.microsoft.com/office/drawing/2014/main" id="{FF56CA74-CA2B-42AD-BE27-4AFD8BD8B7D6}"/>
            </a:ext>
          </a:extLst>
        </xdr:cNvPr>
        <xdr:cNvSpPr/>
      </xdr:nvSpPr>
      <xdr:spPr>
        <a:xfrm>
          <a:off x="2244725" y="58685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a:extLst>
            <a:ext uri="{FF2B5EF4-FFF2-40B4-BE49-F238E27FC236}">
              <a16:creationId xmlns:a16="http://schemas.microsoft.com/office/drawing/2014/main" id="{C9B30730-0D4D-462C-851E-DF27A01846CC}"/>
            </a:ext>
          </a:extLst>
        </xdr:cNvPr>
        <xdr:cNvSpPr/>
      </xdr:nvSpPr>
      <xdr:spPr>
        <a:xfrm>
          <a:off x="1558925" y="58068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9AFA804-A766-4742-87B9-A6616B3E0130}"/>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028ED18-4500-48EC-AF20-5B75557E4881}"/>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2C0F2FD-DD2B-4AA3-9FAD-130A26C46241}"/>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CDBBB10-9FDD-4D78-BDA2-34CFE8C49F15}"/>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037D554-623C-49F0-813D-665F350EDC49}"/>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83" name="楕円 82">
          <a:extLst>
            <a:ext uri="{FF2B5EF4-FFF2-40B4-BE49-F238E27FC236}">
              <a16:creationId xmlns:a16="http://schemas.microsoft.com/office/drawing/2014/main" id="{36F79B9B-AF9E-425B-8159-02E1466739D0}"/>
            </a:ext>
          </a:extLst>
        </xdr:cNvPr>
        <xdr:cNvSpPr/>
      </xdr:nvSpPr>
      <xdr:spPr>
        <a:xfrm>
          <a:off x="4251325" y="56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84" name="有形固定資産減価償却率該当値テキスト">
          <a:extLst>
            <a:ext uri="{FF2B5EF4-FFF2-40B4-BE49-F238E27FC236}">
              <a16:creationId xmlns:a16="http://schemas.microsoft.com/office/drawing/2014/main" id="{E4E49391-388A-433A-B07C-12E9E18013A5}"/>
            </a:ext>
          </a:extLst>
        </xdr:cNvPr>
        <xdr:cNvSpPr txBox="1"/>
      </xdr:nvSpPr>
      <xdr:spPr>
        <a:xfrm>
          <a:off x="4352925" y="5470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5" name="楕円 84">
          <a:extLst>
            <a:ext uri="{FF2B5EF4-FFF2-40B4-BE49-F238E27FC236}">
              <a16:creationId xmlns:a16="http://schemas.microsoft.com/office/drawing/2014/main" id="{C568A752-F033-4AF2-91F2-F91BF7314729}"/>
            </a:ext>
          </a:extLst>
        </xdr:cNvPr>
        <xdr:cNvSpPr/>
      </xdr:nvSpPr>
      <xdr:spPr>
        <a:xfrm>
          <a:off x="3616325" y="56127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94615</xdr:rowOff>
    </xdr:to>
    <xdr:cxnSp macro="">
      <xdr:nvCxnSpPr>
        <xdr:cNvPr id="86" name="直線コネクタ 85">
          <a:extLst>
            <a:ext uri="{FF2B5EF4-FFF2-40B4-BE49-F238E27FC236}">
              <a16:creationId xmlns:a16="http://schemas.microsoft.com/office/drawing/2014/main" id="{46FC18B4-842A-4E15-8528-5404D8365BF3}"/>
            </a:ext>
          </a:extLst>
        </xdr:cNvPr>
        <xdr:cNvCxnSpPr/>
      </xdr:nvCxnSpPr>
      <xdr:spPr>
        <a:xfrm>
          <a:off x="3667125" y="5663565"/>
          <a:ext cx="635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19141</xdr:rowOff>
    </xdr:from>
    <xdr:to>
      <xdr:col>15</xdr:col>
      <xdr:colOff>187325</xdr:colOff>
      <xdr:row>29</xdr:row>
      <xdr:rowOff>120741</xdr:rowOff>
    </xdr:to>
    <xdr:sp macro="" textlink="">
      <xdr:nvSpPr>
        <xdr:cNvPr id="87" name="楕円 86">
          <a:extLst>
            <a:ext uri="{FF2B5EF4-FFF2-40B4-BE49-F238E27FC236}">
              <a16:creationId xmlns:a16="http://schemas.microsoft.com/office/drawing/2014/main" id="{A7805188-C924-4ABD-B249-A3E47FCF06EA}"/>
            </a:ext>
          </a:extLst>
        </xdr:cNvPr>
        <xdr:cNvSpPr/>
      </xdr:nvSpPr>
      <xdr:spPr>
        <a:xfrm>
          <a:off x="2930525" y="55880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69941</xdr:rowOff>
    </xdr:from>
    <xdr:to>
      <xdr:col>19</xdr:col>
      <xdr:colOff>136525</xdr:colOff>
      <xdr:row>29</xdr:row>
      <xdr:rowOff>94615</xdr:rowOff>
    </xdr:to>
    <xdr:cxnSp macro="">
      <xdr:nvCxnSpPr>
        <xdr:cNvPr id="88" name="直線コネクタ 87">
          <a:extLst>
            <a:ext uri="{FF2B5EF4-FFF2-40B4-BE49-F238E27FC236}">
              <a16:creationId xmlns:a16="http://schemas.microsoft.com/office/drawing/2014/main" id="{CC78E7DF-3880-4B10-8C5A-CE85980AB7AD}"/>
            </a:ext>
          </a:extLst>
        </xdr:cNvPr>
        <xdr:cNvCxnSpPr/>
      </xdr:nvCxnSpPr>
      <xdr:spPr>
        <a:xfrm>
          <a:off x="2981325" y="5638891"/>
          <a:ext cx="6858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3719</xdr:rowOff>
    </xdr:from>
    <xdr:to>
      <xdr:col>11</xdr:col>
      <xdr:colOff>187325</xdr:colOff>
      <xdr:row>29</xdr:row>
      <xdr:rowOff>105319</xdr:rowOff>
    </xdr:to>
    <xdr:sp macro="" textlink="">
      <xdr:nvSpPr>
        <xdr:cNvPr id="89" name="楕円 88">
          <a:extLst>
            <a:ext uri="{FF2B5EF4-FFF2-40B4-BE49-F238E27FC236}">
              <a16:creationId xmlns:a16="http://schemas.microsoft.com/office/drawing/2014/main" id="{8D600340-8F27-43BF-9469-3F35A6CB64C4}"/>
            </a:ext>
          </a:extLst>
        </xdr:cNvPr>
        <xdr:cNvSpPr/>
      </xdr:nvSpPr>
      <xdr:spPr>
        <a:xfrm>
          <a:off x="2244725" y="55726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54519</xdr:rowOff>
    </xdr:from>
    <xdr:to>
      <xdr:col>15</xdr:col>
      <xdr:colOff>136525</xdr:colOff>
      <xdr:row>29</xdr:row>
      <xdr:rowOff>69941</xdr:rowOff>
    </xdr:to>
    <xdr:cxnSp macro="">
      <xdr:nvCxnSpPr>
        <xdr:cNvPr id="90" name="直線コネクタ 89">
          <a:extLst>
            <a:ext uri="{FF2B5EF4-FFF2-40B4-BE49-F238E27FC236}">
              <a16:creationId xmlns:a16="http://schemas.microsoft.com/office/drawing/2014/main" id="{AA92A169-0AA4-4151-B6D9-0A0C3BADC3DF}"/>
            </a:ext>
          </a:extLst>
        </xdr:cNvPr>
        <xdr:cNvCxnSpPr/>
      </xdr:nvCxnSpPr>
      <xdr:spPr>
        <a:xfrm>
          <a:off x="2295525" y="5623469"/>
          <a:ext cx="6858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150495</xdr:rowOff>
    </xdr:from>
    <xdr:to>
      <xdr:col>7</xdr:col>
      <xdr:colOff>187325</xdr:colOff>
      <xdr:row>29</xdr:row>
      <xdr:rowOff>80645</xdr:rowOff>
    </xdr:to>
    <xdr:sp macro="" textlink="">
      <xdr:nvSpPr>
        <xdr:cNvPr id="91" name="楕円 90">
          <a:extLst>
            <a:ext uri="{FF2B5EF4-FFF2-40B4-BE49-F238E27FC236}">
              <a16:creationId xmlns:a16="http://schemas.microsoft.com/office/drawing/2014/main" id="{F87A9F55-94B6-49CA-B358-204A30F7393A}"/>
            </a:ext>
          </a:extLst>
        </xdr:cNvPr>
        <xdr:cNvSpPr/>
      </xdr:nvSpPr>
      <xdr:spPr>
        <a:xfrm>
          <a:off x="1558925" y="55543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29845</xdr:rowOff>
    </xdr:from>
    <xdr:to>
      <xdr:col>11</xdr:col>
      <xdr:colOff>136525</xdr:colOff>
      <xdr:row>29</xdr:row>
      <xdr:rowOff>54519</xdr:rowOff>
    </xdr:to>
    <xdr:cxnSp macro="">
      <xdr:nvCxnSpPr>
        <xdr:cNvPr id="92" name="直線コネクタ 91">
          <a:extLst>
            <a:ext uri="{FF2B5EF4-FFF2-40B4-BE49-F238E27FC236}">
              <a16:creationId xmlns:a16="http://schemas.microsoft.com/office/drawing/2014/main" id="{FCBCE602-1073-4568-9EE7-97C8BB6B52C3}"/>
            </a:ext>
          </a:extLst>
        </xdr:cNvPr>
        <xdr:cNvCxnSpPr/>
      </xdr:nvCxnSpPr>
      <xdr:spPr>
        <a:xfrm>
          <a:off x="1609725" y="5598795"/>
          <a:ext cx="6858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3" name="n_1aveValue有形固定資産減価償却率">
          <a:extLst>
            <a:ext uri="{FF2B5EF4-FFF2-40B4-BE49-F238E27FC236}">
              <a16:creationId xmlns:a16="http://schemas.microsoft.com/office/drawing/2014/main" id="{6D6574D9-FF27-474D-90F8-4BC840A8B477}"/>
            </a:ext>
          </a:extLst>
        </xdr:cNvPr>
        <xdr:cNvSpPr txBox="1"/>
      </xdr:nvSpPr>
      <xdr:spPr>
        <a:xfrm>
          <a:off x="3470919" y="6035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a:extLst>
            <a:ext uri="{FF2B5EF4-FFF2-40B4-BE49-F238E27FC236}">
              <a16:creationId xmlns:a16="http://schemas.microsoft.com/office/drawing/2014/main" id="{39A78C46-69F6-48D7-89AA-770CB4110726}"/>
            </a:ext>
          </a:extLst>
        </xdr:cNvPr>
        <xdr:cNvSpPr txBox="1"/>
      </xdr:nvSpPr>
      <xdr:spPr>
        <a:xfrm>
          <a:off x="2797819" y="599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5" name="n_3aveValue有形固定資産減価償却率">
          <a:extLst>
            <a:ext uri="{FF2B5EF4-FFF2-40B4-BE49-F238E27FC236}">
              <a16:creationId xmlns:a16="http://schemas.microsoft.com/office/drawing/2014/main" id="{B454656F-242A-49A0-9591-ED16F9B11879}"/>
            </a:ext>
          </a:extLst>
        </xdr:cNvPr>
        <xdr:cNvSpPr txBox="1"/>
      </xdr:nvSpPr>
      <xdr:spPr>
        <a:xfrm>
          <a:off x="2112019" y="5954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96" name="n_4aveValue有形固定資産減価償却率">
          <a:extLst>
            <a:ext uri="{FF2B5EF4-FFF2-40B4-BE49-F238E27FC236}">
              <a16:creationId xmlns:a16="http://schemas.microsoft.com/office/drawing/2014/main" id="{8B1FC80E-1245-42B5-87C4-24042624703A}"/>
            </a:ext>
          </a:extLst>
        </xdr:cNvPr>
        <xdr:cNvSpPr txBox="1"/>
      </xdr:nvSpPr>
      <xdr:spPr>
        <a:xfrm>
          <a:off x="1426219" y="589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97" name="n_1mainValue有形固定資産減価償却率">
          <a:extLst>
            <a:ext uri="{FF2B5EF4-FFF2-40B4-BE49-F238E27FC236}">
              <a16:creationId xmlns:a16="http://schemas.microsoft.com/office/drawing/2014/main" id="{4D4CFDAB-02B2-4666-B48C-80039ED4D1B7}"/>
            </a:ext>
          </a:extLst>
        </xdr:cNvPr>
        <xdr:cNvSpPr txBox="1"/>
      </xdr:nvSpPr>
      <xdr:spPr>
        <a:xfrm>
          <a:off x="3470919"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137268</xdr:rowOff>
    </xdr:from>
    <xdr:ext cx="405111" cy="259045"/>
    <xdr:sp macro="" textlink="">
      <xdr:nvSpPr>
        <xdr:cNvPr id="98" name="n_2mainValue有形固定資産減価償却率">
          <a:extLst>
            <a:ext uri="{FF2B5EF4-FFF2-40B4-BE49-F238E27FC236}">
              <a16:creationId xmlns:a16="http://schemas.microsoft.com/office/drawing/2014/main" id="{84BA5D26-91CF-436D-8954-EB9BB94C0420}"/>
            </a:ext>
          </a:extLst>
        </xdr:cNvPr>
        <xdr:cNvSpPr txBox="1"/>
      </xdr:nvSpPr>
      <xdr:spPr>
        <a:xfrm>
          <a:off x="2797819" y="537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121846</xdr:rowOff>
    </xdr:from>
    <xdr:ext cx="405111" cy="259045"/>
    <xdr:sp macro="" textlink="">
      <xdr:nvSpPr>
        <xdr:cNvPr id="99" name="n_3mainValue有形固定資産減価償却率">
          <a:extLst>
            <a:ext uri="{FF2B5EF4-FFF2-40B4-BE49-F238E27FC236}">
              <a16:creationId xmlns:a16="http://schemas.microsoft.com/office/drawing/2014/main" id="{71944B16-8A96-45CB-ABC9-FC7835AA94A7}"/>
            </a:ext>
          </a:extLst>
        </xdr:cNvPr>
        <xdr:cNvSpPr txBox="1"/>
      </xdr:nvSpPr>
      <xdr:spPr>
        <a:xfrm>
          <a:off x="2112019" y="536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97172</xdr:rowOff>
    </xdr:from>
    <xdr:ext cx="405111" cy="259045"/>
    <xdr:sp macro="" textlink="">
      <xdr:nvSpPr>
        <xdr:cNvPr id="100" name="n_4mainValue有形固定資産減価償却率">
          <a:extLst>
            <a:ext uri="{FF2B5EF4-FFF2-40B4-BE49-F238E27FC236}">
              <a16:creationId xmlns:a16="http://schemas.microsoft.com/office/drawing/2014/main" id="{98C71338-DF1F-4C8A-8155-60FA55D59AE2}"/>
            </a:ext>
          </a:extLst>
        </xdr:cNvPr>
        <xdr:cNvSpPr txBox="1"/>
      </xdr:nvSpPr>
      <xdr:spPr>
        <a:xfrm>
          <a:off x="1426219"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4EFF6CDA-F650-410C-9A93-9A2F425C869F}"/>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F7E1FE5F-0CBF-4957-A9E6-F4B59984B398}"/>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93309FF8-4518-42F5-926D-F5FC20B34635}"/>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7AE37683-5B04-4861-BAF0-795539BCF661}"/>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2C6561D8-C281-4518-95CF-1EF788E58231}"/>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EA1FBBF7-3D11-4B6A-A640-1CF7ACE2C728}"/>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5370E9CE-DF21-46F5-898C-FF10026683F6}"/>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F384A098-F7A6-4573-80C8-C524F3004A8B}"/>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2D4B4A56-AF1B-4149-88E9-5CBECF00EBED}"/>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A982A52E-713E-44B1-8A7B-600700E9F71E}"/>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7546CB0C-F53A-4D85-8BD7-C1F4B4521E5A}"/>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1B2CA773-A3B0-4B75-892D-0B3EA9E46E5F}"/>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C6B3D777-0042-458F-A01F-686D98FC485B}"/>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合併特例債等、財源確保に有利な起債を活用し半世紀に一度のまちづくりを行っている。これに伴い、体育館の建設や庁舎の建設等に起債発行が増え、起債残高の上昇となり、債務償還比率においても類似団体に比し高くなっているもの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2E01C753-701E-4D1C-8E0F-751F4002E179}"/>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1B0D582F-C44A-48A9-BD59-5E8AAAA55910}"/>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9F269EF4-DB6C-4009-88A1-D51BEBF44D13}"/>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B6B09369-E35A-47E5-B1A6-2CFBD297EDF4}"/>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84B1F1F3-BC1F-48E7-8B63-E838CBDFFF55}"/>
            </a:ext>
          </a:extLst>
        </xdr:cNvPr>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13E42274-89F1-4D87-A927-05A6F12F8E02}"/>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099B5C1F-69B1-4240-844C-5C48E4D0E765}"/>
            </a:ext>
          </a:extLst>
        </xdr:cNvPr>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4EB06BAC-45DC-4E51-8050-243FDF2569A4}"/>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94D3C728-9F83-484D-9D20-83391F972C28}"/>
            </a:ext>
          </a:extLst>
        </xdr:cNvPr>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41A7F4E2-91AC-42B5-B1E5-F10DF6C8D331}"/>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4292B828-B3DF-4C7D-9968-E72DC6C44CA0}"/>
            </a:ext>
          </a:extLst>
        </xdr:cNvPr>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D0F3F97B-F1D3-4EBE-9E28-D613F9B6A8D1}"/>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1FFB96A5-A03F-400E-90EF-182C3857396D}"/>
            </a:ext>
          </a:extLst>
        </xdr:cNvPr>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23972953-F429-4D71-9823-611F2927BA52}"/>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D7CED7AE-B1D2-4ECF-895D-6372365258EC}"/>
            </a:ext>
          </a:extLst>
        </xdr:cNvPr>
        <xdr:cNvSpPr txBox="1"/>
      </xdr:nvSpPr>
      <xdr:spPr>
        <a:xfrm>
          <a:off x="9861428" y="50184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13DF441F-198F-4ADC-8BED-C7273825CC9A}"/>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1EEE6837-3AB5-4303-B9D6-CC6B64898E90}"/>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a:extLst>
            <a:ext uri="{FF2B5EF4-FFF2-40B4-BE49-F238E27FC236}">
              <a16:creationId xmlns:a16="http://schemas.microsoft.com/office/drawing/2014/main" id="{41D652F2-8129-4C7B-83F8-DCE3523636BF}"/>
            </a:ext>
          </a:extLst>
        </xdr:cNvPr>
        <xdr:cNvCxnSpPr/>
      </xdr:nvCxnSpPr>
      <xdr:spPr>
        <a:xfrm flipV="1">
          <a:off x="13323570" y="5105853"/>
          <a:ext cx="1269" cy="127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a:extLst>
            <a:ext uri="{FF2B5EF4-FFF2-40B4-BE49-F238E27FC236}">
              <a16:creationId xmlns:a16="http://schemas.microsoft.com/office/drawing/2014/main" id="{E0036638-3A51-4141-B7BE-F27006AD4DB0}"/>
            </a:ext>
          </a:extLst>
        </xdr:cNvPr>
        <xdr:cNvSpPr txBox="1"/>
      </xdr:nvSpPr>
      <xdr:spPr>
        <a:xfrm>
          <a:off x="13376275" y="63869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a:extLst>
            <a:ext uri="{FF2B5EF4-FFF2-40B4-BE49-F238E27FC236}">
              <a16:creationId xmlns:a16="http://schemas.microsoft.com/office/drawing/2014/main" id="{97B8FD91-23E8-49FC-A23E-44E4FEE6D2EE}"/>
            </a:ext>
          </a:extLst>
        </xdr:cNvPr>
        <xdr:cNvCxnSpPr/>
      </xdr:nvCxnSpPr>
      <xdr:spPr>
        <a:xfrm>
          <a:off x="13255625" y="63831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7E2AFF53-48F1-413E-8AB2-48DFBFB9EDFB}"/>
            </a:ext>
          </a:extLst>
        </xdr:cNvPr>
        <xdr:cNvSpPr txBox="1"/>
      </xdr:nvSpPr>
      <xdr:spPr>
        <a:xfrm>
          <a:off x="13376275" y="48937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0FF68F46-60D3-41A4-BDE6-A16C7E08EB1B}"/>
            </a:ext>
          </a:extLst>
        </xdr:cNvPr>
        <xdr:cNvCxnSpPr/>
      </xdr:nvCxnSpPr>
      <xdr:spPr>
        <a:xfrm>
          <a:off x="13255625" y="5105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a:extLst>
            <a:ext uri="{FF2B5EF4-FFF2-40B4-BE49-F238E27FC236}">
              <a16:creationId xmlns:a16="http://schemas.microsoft.com/office/drawing/2014/main" id="{C4A307EB-BA35-4D43-A1D3-289205B9F46A}"/>
            </a:ext>
          </a:extLst>
        </xdr:cNvPr>
        <xdr:cNvSpPr txBox="1"/>
      </xdr:nvSpPr>
      <xdr:spPr>
        <a:xfrm>
          <a:off x="13376275" y="5548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a:extLst>
            <a:ext uri="{FF2B5EF4-FFF2-40B4-BE49-F238E27FC236}">
              <a16:creationId xmlns:a16="http://schemas.microsoft.com/office/drawing/2014/main" id="{4BD3DFB9-B117-47BD-A5EC-6167EC9831E1}"/>
            </a:ext>
          </a:extLst>
        </xdr:cNvPr>
        <xdr:cNvSpPr/>
      </xdr:nvSpPr>
      <xdr:spPr>
        <a:xfrm>
          <a:off x="13293725" y="56905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a:extLst>
            <a:ext uri="{FF2B5EF4-FFF2-40B4-BE49-F238E27FC236}">
              <a16:creationId xmlns:a16="http://schemas.microsoft.com/office/drawing/2014/main" id="{32FA06D6-7C99-43FA-8371-D87D7F2B2C0E}"/>
            </a:ext>
          </a:extLst>
        </xdr:cNvPr>
        <xdr:cNvSpPr/>
      </xdr:nvSpPr>
      <xdr:spPr>
        <a:xfrm>
          <a:off x="12639675" y="56743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a:extLst>
            <a:ext uri="{FF2B5EF4-FFF2-40B4-BE49-F238E27FC236}">
              <a16:creationId xmlns:a16="http://schemas.microsoft.com/office/drawing/2014/main" id="{A557C391-5C29-4E4B-B3BA-90A440D6F166}"/>
            </a:ext>
          </a:extLst>
        </xdr:cNvPr>
        <xdr:cNvSpPr/>
      </xdr:nvSpPr>
      <xdr:spPr>
        <a:xfrm>
          <a:off x="11953875" y="56950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a:extLst>
            <a:ext uri="{FF2B5EF4-FFF2-40B4-BE49-F238E27FC236}">
              <a16:creationId xmlns:a16="http://schemas.microsoft.com/office/drawing/2014/main" id="{C12A2DB5-BB59-4F08-868F-67756E19CECC}"/>
            </a:ext>
          </a:extLst>
        </xdr:cNvPr>
        <xdr:cNvSpPr/>
      </xdr:nvSpPr>
      <xdr:spPr>
        <a:xfrm>
          <a:off x="11268075" y="57014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a:extLst>
            <a:ext uri="{FF2B5EF4-FFF2-40B4-BE49-F238E27FC236}">
              <a16:creationId xmlns:a16="http://schemas.microsoft.com/office/drawing/2014/main" id="{E2CC7CA0-A877-451F-A9E4-F8D3FE68AC26}"/>
            </a:ext>
          </a:extLst>
        </xdr:cNvPr>
        <xdr:cNvSpPr/>
      </xdr:nvSpPr>
      <xdr:spPr>
        <a:xfrm>
          <a:off x="10582275" y="56569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FDA08E8-3F68-4994-8E4F-C035E6876D80}"/>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493353D-88DC-4BEE-8492-DA484B17E68D}"/>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75A3DC5-5F51-46BE-B7FD-117BF2E00F6D}"/>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A75FB6C0-08E8-4E25-A35A-FB4E6A091E69}"/>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B4EA666-4AD6-4ABB-933C-50FF8F0DE264}"/>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52832</xdr:rowOff>
    </xdr:from>
    <xdr:to>
      <xdr:col>76</xdr:col>
      <xdr:colOff>73025</xdr:colOff>
      <xdr:row>31</xdr:row>
      <xdr:rowOff>154432</xdr:rowOff>
    </xdr:to>
    <xdr:sp macro="" textlink="">
      <xdr:nvSpPr>
        <xdr:cNvPr id="147" name="楕円 146">
          <a:extLst>
            <a:ext uri="{FF2B5EF4-FFF2-40B4-BE49-F238E27FC236}">
              <a16:creationId xmlns:a16="http://schemas.microsoft.com/office/drawing/2014/main" id="{FFEDB255-8B56-4D53-928C-313589C5E03A}"/>
            </a:ext>
          </a:extLst>
        </xdr:cNvPr>
        <xdr:cNvSpPr/>
      </xdr:nvSpPr>
      <xdr:spPr>
        <a:xfrm>
          <a:off x="13293725" y="59519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31259</xdr:rowOff>
    </xdr:from>
    <xdr:ext cx="469744" cy="259045"/>
    <xdr:sp macro="" textlink="">
      <xdr:nvSpPr>
        <xdr:cNvPr id="148" name="債務償還比率該当値テキスト">
          <a:extLst>
            <a:ext uri="{FF2B5EF4-FFF2-40B4-BE49-F238E27FC236}">
              <a16:creationId xmlns:a16="http://schemas.microsoft.com/office/drawing/2014/main" id="{A34B209E-874D-461D-85AF-AA3A822C0769}"/>
            </a:ext>
          </a:extLst>
        </xdr:cNvPr>
        <xdr:cNvSpPr txBox="1"/>
      </xdr:nvSpPr>
      <xdr:spPr>
        <a:xfrm>
          <a:off x="13376275"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68628</xdr:rowOff>
    </xdr:from>
    <xdr:to>
      <xdr:col>72</xdr:col>
      <xdr:colOff>123825</xdr:colOff>
      <xdr:row>30</xdr:row>
      <xdr:rowOff>170228</xdr:rowOff>
    </xdr:to>
    <xdr:sp macro="" textlink="">
      <xdr:nvSpPr>
        <xdr:cNvPr id="149" name="楕円 148">
          <a:extLst>
            <a:ext uri="{FF2B5EF4-FFF2-40B4-BE49-F238E27FC236}">
              <a16:creationId xmlns:a16="http://schemas.microsoft.com/office/drawing/2014/main" id="{5B521547-8199-42EC-8506-A95A1964C74A}"/>
            </a:ext>
          </a:extLst>
        </xdr:cNvPr>
        <xdr:cNvSpPr/>
      </xdr:nvSpPr>
      <xdr:spPr>
        <a:xfrm>
          <a:off x="12639675" y="58026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119428</xdr:rowOff>
    </xdr:from>
    <xdr:to>
      <xdr:col>76</xdr:col>
      <xdr:colOff>22225</xdr:colOff>
      <xdr:row>31</xdr:row>
      <xdr:rowOff>103632</xdr:rowOff>
    </xdr:to>
    <xdr:cxnSp macro="">
      <xdr:nvCxnSpPr>
        <xdr:cNvPr id="150" name="直線コネクタ 149">
          <a:extLst>
            <a:ext uri="{FF2B5EF4-FFF2-40B4-BE49-F238E27FC236}">
              <a16:creationId xmlns:a16="http://schemas.microsoft.com/office/drawing/2014/main" id="{B616940C-E998-43EC-9EF0-DBCFF9C64737}"/>
            </a:ext>
          </a:extLst>
        </xdr:cNvPr>
        <xdr:cNvCxnSpPr/>
      </xdr:nvCxnSpPr>
      <xdr:spPr>
        <a:xfrm>
          <a:off x="12690475" y="5853478"/>
          <a:ext cx="635000" cy="14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78293</xdr:rowOff>
    </xdr:from>
    <xdr:to>
      <xdr:col>68</xdr:col>
      <xdr:colOff>123825</xdr:colOff>
      <xdr:row>31</xdr:row>
      <xdr:rowOff>8443</xdr:rowOff>
    </xdr:to>
    <xdr:sp macro="" textlink="">
      <xdr:nvSpPr>
        <xdr:cNvPr id="151" name="楕円 150">
          <a:extLst>
            <a:ext uri="{FF2B5EF4-FFF2-40B4-BE49-F238E27FC236}">
              <a16:creationId xmlns:a16="http://schemas.microsoft.com/office/drawing/2014/main" id="{D9F57A16-B6F1-4C38-BC09-D35EE91C93A2}"/>
            </a:ext>
          </a:extLst>
        </xdr:cNvPr>
        <xdr:cNvSpPr/>
      </xdr:nvSpPr>
      <xdr:spPr>
        <a:xfrm>
          <a:off x="11953875" y="58123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119428</xdr:rowOff>
    </xdr:from>
    <xdr:to>
      <xdr:col>72</xdr:col>
      <xdr:colOff>73025</xdr:colOff>
      <xdr:row>30</xdr:row>
      <xdr:rowOff>129093</xdr:rowOff>
    </xdr:to>
    <xdr:cxnSp macro="">
      <xdr:nvCxnSpPr>
        <xdr:cNvPr id="152" name="直線コネクタ 151">
          <a:extLst>
            <a:ext uri="{FF2B5EF4-FFF2-40B4-BE49-F238E27FC236}">
              <a16:creationId xmlns:a16="http://schemas.microsoft.com/office/drawing/2014/main" id="{6358163A-754C-40B2-92D5-E149AA90855C}"/>
            </a:ext>
          </a:extLst>
        </xdr:cNvPr>
        <xdr:cNvCxnSpPr/>
      </xdr:nvCxnSpPr>
      <xdr:spPr>
        <a:xfrm flipV="1">
          <a:off x="12004675" y="5853478"/>
          <a:ext cx="6858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105228</xdr:rowOff>
    </xdr:from>
    <xdr:to>
      <xdr:col>64</xdr:col>
      <xdr:colOff>123825</xdr:colOff>
      <xdr:row>31</xdr:row>
      <xdr:rowOff>35378</xdr:rowOff>
    </xdr:to>
    <xdr:sp macro="" textlink="">
      <xdr:nvSpPr>
        <xdr:cNvPr id="153" name="楕円 152">
          <a:extLst>
            <a:ext uri="{FF2B5EF4-FFF2-40B4-BE49-F238E27FC236}">
              <a16:creationId xmlns:a16="http://schemas.microsoft.com/office/drawing/2014/main" id="{88F6FC53-86D6-45BE-B87E-D1F731952C0A}"/>
            </a:ext>
          </a:extLst>
        </xdr:cNvPr>
        <xdr:cNvSpPr/>
      </xdr:nvSpPr>
      <xdr:spPr>
        <a:xfrm>
          <a:off x="11268075" y="58392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129093</xdr:rowOff>
    </xdr:from>
    <xdr:to>
      <xdr:col>68</xdr:col>
      <xdr:colOff>73025</xdr:colOff>
      <xdr:row>30</xdr:row>
      <xdr:rowOff>156028</xdr:rowOff>
    </xdr:to>
    <xdr:cxnSp macro="">
      <xdr:nvCxnSpPr>
        <xdr:cNvPr id="154" name="直線コネクタ 153">
          <a:extLst>
            <a:ext uri="{FF2B5EF4-FFF2-40B4-BE49-F238E27FC236}">
              <a16:creationId xmlns:a16="http://schemas.microsoft.com/office/drawing/2014/main" id="{8D3812DC-D92D-4D41-9BA8-9705E56BCBD5}"/>
            </a:ext>
          </a:extLst>
        </xdr:cNvPr>
        <xdr:cNvCxnSpPr/>
      </xdr:nvCxnSpPr>
      <xdr:spPr>
        <a:xfrm flipV="1">
          <a:off x="11318875" y="5863143"/>
          <a:ext cx="685800" cy="2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34393</xdr:rowOff>
    </xdr:from>
    <xdr:to>
      <xdr:col>60</xdr:col>
      <xdr:colOff>123825</xdr:colOff>
      <xdr:row>30</xdr:row>
      <xdr:rowOff>135993</xdr:rowOff>
    </xdr:to>
    <xdr:sp macro="" textlink="">
      <xdr:nvSpPr>
        <xdr:cNvPr id="155" name="楕円 154">
          <a:extLst>
            <a:ext uri="{FF2B5EF4-FFF2-40B4-BE49-F238E27FC236}">
              <a16:creationId xmlns:a16="http://schemas.microsoft.com/office/drawing/2014/main" id="{FF9224AC-6150-48C3-B282-A20171B9BA95}"/>
            </a:ext>
          </a:extLst>
        </xdr:cNvPr>
        <xdr:cNvSpPr/>
      </xdr:nvSpPr>
      <xdr:spPr>
        <a:xfrm>
          <a:off x="10582275" y="576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85193</xdr:rowOff>
    </xdr:from>
    <xdr:to>
      <xdr:col>64</xdr:col>
      <xdr:colOff>73025</xdr:colOff>
      <xdr:row>30</xdr:row>
      <xdr:rowOff>156028</xdr:rowOff>
    </xdr:to>
    <xdr:cxnSp macro="">
      <xdr:nvCxnSpPr>
        <xdr:cNvPr id="156" name="直線コネクタ 155">
          <a:extLst>
            <a:ext uri="{FF2B5EF4-FFF2-40B4-BE49-F238E27FC236}">
              <a16:creationId xmlns:a16="http://schemas.microsoft.com/office/drawing/2014/main" id="{5E4F3171-3373-45B0-BBAB-6F7BCEE1B691}"/>
            </a:ext>
          </a:extLst>
        </xdr:cNvPr>
        <xdr:cNvCxnSpPr/>
      </xdr:nvCxnSpPr>
      <xdr:spPr>
        <a:xfrm>
          <a:off x="10633075" y="5819243"/>
          <a:ext cx="685800" cy="7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a:extLst>
            <a:ext uri="{FF2B5EF4-FFF2-40B4-BE49-F238E27FC236}">
              <a16:creationId xmlns:a16="http://schemas.microsoft.com/office/drawing/2014/main" id="{9FE68E77-6BFD-4126-A834-9BBF93E47511}"/>
            </a:ext>
          </a:extLst>
        </xdr:cNvPr>
        <xdr:cNvSpPr txBox="1"/>
      </xdr:nvSpPr>
      <xdr:spPr>
        <a:xfrm>
          <a:off x="12461952" y="545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a:extLst>
            <a:ext uri="{FF2B5EF4-FFF2-40B4-BE49-F238E27FC236}">
              <a16:creationId xmlns:a16="http://schemas.microsoft.com/office/drawing/2014/main" id="{2E8AFA14-BC4E-4F92-A1F2-FF9139A952A6}"/>
            </a:ext>
          </a:extLst>
        </xdr:cNvPr>
        <xdr:cNvSpPr txBox="1"/>
      </xdr:nvSpPr>
      <xdr:spPr>
        <a:xfrm>
          <a:off x="11788852" y="547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a:extLst>
            <a:ext uri="{FF2B5EF4-FFF2-40B4-BE49-F238E27FC236}">
              <a16:creationId xmlns:a16="http://schemas.microsoft.com/office/drawing/2014/main" id="{ED51D143-92BC-46A1-B9D0-806964169DB9}"/>
            </a:ext>
          </a:extLst>
        </xdr:cNvPr>
        <xdr:cNvSpPr txBox="1"/>
      </xdr:nvSpPr>
      <xdr:spPr>
        <a:xfrm>
          <a:off x="11103052" y="548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0" name="n_4aveValue債務償還比率">
          <a:extLst>
            <a:ext uri="{FF2B5EF4-FFF2-40B4-BE49-F238E27FC236}">
              <a16:creationId xmlns:a16="http://schemas.microsoft.com/office/drawing/2014/main" id="{4A0C21EE-6A39-410B-8EDA-E093EDC3CDC4}"/>
            </a:ext>
          </a:extLst>
        </xdr:cNvPr>
        <xdr:cNvSpPr txBox="1"/>
      </xdr:nvSpPr>
      <xdr:spPr>
        <a:xfrm>
          <a:off x="10417252" y="543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161355</xdr:rowOff>
    </xdr:from>
    <xdr:ext cx="469744" cy="259045"/>
    <xdr:sp macro="" textlink="">
      <xdr:nvSpPr>
        <xdr:cNvPr id="161" name="n_1mainValue債務償還比率">
          <a:extLst>
            <a:ext uri="{FF2B5EF4-FFF2-40B4-BE49-F238E27FC236}">
              <a16:creationId xmlns:a16="http://schemas.microsoft.com/office/drawing/2014/main" id="{40C7780C-0C6F-49CB-AFC9-B536C5742197}"/>
            </a:ext>
          </a:extLst>
        </xdr:cNvPr>
        <xdr:cNvSpPr txBox="1"/>
      </xdr:nvSpPr>
      <xdr:spPr>
        <a:xfrm>
          <a:off x="12461952" y="589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171020</xdr:rowOff>
    </xdr:from>
    <xdr:ext cx="469744" cy="259045"/>
    <xdr:sp macro="" textlink="">
      <xdr:nvSpPr>
        <xdr:cNvPr id="162" name="n_2mainValue債務償還比率">
          <a:extLst>
            <a:ext uri="{FF2B5EF4-FFF2-40B4-BE49-F238E27FC236}">
              <a16:creationId xmlns:a16="http://schemas.microsoft.com/office/drawing/2014/main" id="{ECF6415B-A42E-46FC-8B95-D4D5B9EC13B1}"/>
            </a:ext>
          </a:extLst>
        </xdr:cNvPr>
        <xdr:cNvSpPr txBox="1"/>
      </xdr:nvSpPr>
      <xdr:spPr>
        <a:xfrm>
          <a:off x="11788852" y="589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26505</xdr:rowOff>
    </xdr:from>
    <xdr:ext cx="469744" cy="259045"/>
    <xdr:sp macro="" textlink="">
      <xdr:nvSpPr>
        <xdr:cNvPr id="163" name="n_3mainValue債務償還比率">
          <a:extLst>
            <a:ext uri="{FF2B5EF4-FFF2-40B4-BE49-F238E27FC236}">
              <a16:creationId xmlns:a16="http://schemas.microsoft.com/office/drawing/2014/main" id="{E41440AE-123D-472A-B8A1-5A5CEE9433B3}"/>
            </a:ext>
          </a:extLst>
        </xdr:cNvPr>
        <xdr:cNvSpPr txBox="1"/>
      </xdr:nvSpPr>
      <xdr:spPr>
        <a:xfrm>
          <a:off x="11103052" y="592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127120</xdr:rowOff>
    </xdr:from>
    <xdr:ext cx="469744" cy="259045"/>
    <xdr:sp macro="" textlink="">
      <xdr:nvSpPr>
        <xdr:cNvPr id="164" name="n_4mainValue債務償還比率">
          <a:extLst>
            <a:ext uri="{FF2B5EF4-FFF2-40B4-BE49-F238E27FC236}">
              <a16:creationId xmlns:a16="http://schemas.microsoft.com/office/drawing/2014/main" id="{C4649683-5650-44BC-A095-64357757EF1C}"/>
            </a:ext>
          </a:extLst>
        </xdr:cNvPr>
        <xdr:cNvSpPr txBox="1"/>
      </xdr:nvSpPr>
      <xdr:spPr>
        <a:xfrm>
          <a:off x="10417252" y="58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10FD1259-557F-483B-8E52-7E26F14FC328}"/>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8CBCE6F8-CCE6-42E0-961F-4EFC72015C45}"/>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50FD1CA9-0A59-41FD-B4DE-1BE7AE974345}"/>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FDA8CA50-A893-4D3A-B191-E84499FC2F1B}"/>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B1199F5C-44A3-4F2E-AABF-7EB5049CCA11}"/>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28E74A04-C5D6-4ED1-95E1-831C79576AD0}"/>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3158A6-C092-4A0B-95CC-194A6264233D}"/>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7E1B006-8EF9-49E0-9EAC-0D749A8F9112}"/>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FDABC5-8E74-4FB3-8732-CA20C50E130C}"/>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747B53-349A-4E0A-A3B4-5F43AAEE1A66}"/>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7190C6C-38A0-45EE-ACCA-D8FD91E30D04}"/>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15B301-E8DF-4701-81D1-F82E15D02C3B}"/>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387E352-BB81-456E-A90F-72E45622521B}"/>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279C63-F7F4-4CE9-9E95-EF92623E372A}"/>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C8EF3B6-1979-46A1-BC02-CDD7F12FB01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7C89DE2-5347-4DD9-9E71-15AB1FDA4708}"/>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82,153
78,039
230.70
39,456,462
38,331,683
1,040,139
19,664,612
48,314,030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5679809-AF4B-4F3B-ABE0-95AD014ADDFD}"/>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004A53-115F-4655-98B6-39FB928927D4}"/>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8379B6-3BDE-4B1A-8736-F66F7FE16887}"/>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E71ED54-422C-4D85-A21A-B12334727645}"/>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793C349-E4D1-4ADA-A591-3BDB329F8374}"/>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4F4CF7F-8530-4AFD-AEC5-32E283E3C37C}"/>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BA0AFE3-72D6-44A7-9352-2CBE502EC91A}"/>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FCB6E27-8C40-458C-B64C-1DF3F9C6D808}"/>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C9482B-2991-41A6-A553-99F6D980EEFA}"/>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F8F8C45-EF46-4C77-A710-18892D18B14D}"/>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013B272-40F9-4A87-B614-6CEACB68BA81}"/>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C8F0552-B90A-4642-B359-A275CA6C220A}"/>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A15B52C-2AAB-4CA2-A7A4-0FE45E8F173A}"/>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BFE4BEA-8E2F-4839-9807-4A8F4FE86AD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E05B254-BF19-466E-8DC6-FD64F0AD2DFE}"/>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DE6587D-B843-498B-B9D7-FDDAE8D0E957}"/>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0D97D91-23C7-41E6-A255-1A2ACD0CC864}"/>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BDB7409-28C7-4DF7-9A15-287A361F9F84}"/>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F3E8C0-7AEF-4498-9B0D-76303B1320F2}"/>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3D41CB1-A425-4957-B0B0-BB9748192E5C}"/>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0475953-2129-4C7B-A331-8E6D869CB4F4}"/>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753D3B3-08DF-411B-A553-46D308EFF1C2}"/>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ACD4182-EDDE-4D4E-867F-367327A8D8F5}"/>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E6ADC86-C7F1-4BEB-8C76-781A53509635}"/>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8E1E916-61F9-4AB7-BFF6-4DF02B422F62}"/>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317858E-D382-403E-9E3E-022CDCFBF8AC}"/>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60FA35-653D-42D6-9C64-C1BE8C488F8D}"/>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45672C1-243C-4291-A94C-B9278CF2285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3A85335-E22F-40AC-B8C8-B0901B210D9E}"/>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7992DFD-BAF8-4C39-800A-25A8709D759E}"/>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06D4B7F-77D1-4A30-A7A0-3B6633A6CAD4}"/>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6DE9467-E8E4-4A9E-B95C-920AC5553903}"/>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90A7138-0C51-45C6-9577-5382C660DF17}"/>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FE20CFC-E6D7-4DA8-9331-71E5AFC84146}"/>
            </a:ext>
          </a:extLst>
        </xdr:cNvPr>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654C11A-4851-4431-8071-1859B62900E8}"/>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B84079E-9CD7-47D1-A655-A5DFCBCDDB69}"/>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EDB2100A-39E9-44D2-BC75-45DBED12E0E1}"/>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70EFB7C-0A41-4E92-A119-12E948F45004}"/>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EE7CB53-2150-4541-AFFD-445CAD1A7195}"/>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8CC8220-DFC4-4202-83B6-502541D278E1}"/>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514C395-32DC-4138-AF14-25E0B06DBE4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EC2CBE92-FD52-47FB-8487-98B6F134161F}"/>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F9B7CA5-541D-4A19-B027-0684AB20D467}"/>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AE5F3E2F-1589-4DEC-8CDC-8D8B1B3ABC82}"/>
            </a:ext>
          </a:extLst>
        </xdr:cNvPr>
        <xdr:cNvCxnSpPr/>
      </xdr:nvCxnSpPr>
      <xdr:spPr>
        <a:xfrm flipV="1">
          <a:off x="4177665" y="5560568"/>
          <a:ext cx="0" cy="11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5F805BD1-38A3-4363-B081-0F3B786CF78C}"/>
            </a:ext>
          </a:extLst>
        </xdr:cNvPr>
        <xdr:cNvSpPr txBox="1"/>
      </xdr:nvSpPr>
      <xdr:spPr>
        <a:xfrm>
          <a:off x="42164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A3C2769B-8615-4BF5-BA94-9C6953A80055}"/>
            </a:ext>
          </a:extLst>
        </xdr:cNvPr>
        <xdr:cNvCxnSpPr/>
      </xdr:nvCxnSpPr>
      <xdr:spPr>
        <a:xfrm>
          <a:off x="4108450" y="6663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AB3FF6EB-E94F-4755-B4C1-86DE552AF26D}"/>
            </a:ext>
          </a:extLst>
        </xdr:cNvPr>
        <xdr:cNvSpPr txBox="1"/>
      </xdr:nvSpPr>
      <xdr:spPr>
        <a:xfrm>
          <a:off x="4216400" y="534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57E40A88-CC5D-47DF-AF39-669FFAA7222D}"/>
            </a:ext>
          </a:extLst>
        </xdr:cNvPr>
        <xdr:cNvCxnSpPr/>
      </xdr:nvCxnSpPr>
      <xdr:spPr>
        <a:xfrm>
          <a:off x="4108450" y="55605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a:extLst>
            <a:ext uri="{FF2B5EF4-FFF2-40B4-BE49-F238E27FC236}">
              <a16:creationId xmlns:a16="http://schemas.microsoft.com/office/drawing/2014/main" id="{8157D2BF-5121-49D6-A0EA-3A6763E8B46C}"/>
            </a:ext>
          </a:extLst>
        </xdr:cNvPr>
        <xdr:cNvSpPr txBox="1"/>
      </xdr:nvSpPr>
      <xdr:spPr>
        <a:xfrm>
          <a:off x="4216400" y="5958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44219ADA-B87E-4DB7-BC68-414EAB161FAC}"/>
            </a:ext>
          </a:extLst>
        </xdr:cNvPr>
        <xdr:cNvSpPr/>
      </xdr:nvSpPr>
      <xdr:spPr>
        <a:xfrm>
          <a:off x="4127500" y="597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24EBB3A9-322C-4D02-9079-706DB9153A47}"/>
            </a:ext>
          </a:extLst>
        </xdr:cNvPr>
        <xdr:cNvSpPr/>
      </xdr:nvSpPr>
      <xdr:spPr>
        <a:xfrm>
          <a:off x="3384550" y="59359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6981277A-A936-4D2A-B92E-57C035CEA4EF}"/>
            </a:ext>
          </a:extLst>
        </xdr:cNvPr>
        <xdr:cNvSpPr/>
      </xdr:nvSpPr>
      <xdr:spPr>
        <a:xfrm>
          <a:off x="2571750" y="5867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61582820-2809-4E8B-801F-C1195A0DE1D2}"/>
            </a:ext>
          </a:extLst>
        </xdr:cNvPr>
        <xdr:cNvSpPr/>
      </xdr:nvSpPr>
      <xdr:spPr>
        <a:xfrm>
          <a:off x="1778000" y="58856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B3D10CD3-1C48-46BD-A972-25BFE4D20881}"/>
            </a:ext>
          </a:extLst>
        </xdr:cNvPr>
        <xdr:cNvSpPr/>
      </xdr:nvSpPr>
      <xdr:spPr>
        <a:xfrm>
          <a:off x="984250" y="58399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758D8C6-BAD2-49DE-9378-1EA11CF71A3D}"/>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1421A89-021C-4976-BB3B-89D993293D98}"/>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A9BA91F-0241-451C-9D49-6AF0F4A81231}"/>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0858160-D740-4B5F-8ACB-03FC9572D178}"/>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FA0AC05-71F8-4A0C-8357-43F802A038DC}"/>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132842</xdr:rowOff>
    </xdr:from>
    <xdr:to>
      <xdr:col>24</xdr:col>
      <xdr:colOff>114300</xdr:colOff>
      <xdr:row>34</xdr:row>
      <xdr:rowOff>62992</xdr:rowOff>
    </xdr:to>
    <xdr:sp macro="" textlink="">
      <xdr:nvSpPr>
        <xdr:cNvPr id="71" name="楕円 70">
          <a:extLst>
            <a:ext uri="{FF2B5EF4-FFF2-40B4-BE49-F238E27FC236}">
              <a16:creationId xmlns:a16="http://schemas.microsoft.com/office/drawing/2014/main" id="{77F73A68-46F4-45C9-962B-0E253B688224}"/>
            </a:ext>
          </a:extLst>
        </xdr:cNvPr>
        <xdr:cNvSpPr/>
      </xdr:nvSpPr>
      <xdr:spPr>
        <a:xfrm>
          <a:off x="4127500" y="55874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47769</xdr:rowOff>
    </xdr:from>
    <xdr:ext cx="405111" cy="259045"/>
    <xdr:sp macro="" textlink="">
      <xdr:nvSpPr>
        <xdr:cNvPr id="72" name="【道路】&#10;有形固定資産減価償却率該当値テキスト">
          <a:extLst>
            <a:ext uri="{FF2B5EF4-FFF2-40B4-BE49-F238E27FC236}">
              <a16:creationId xmlns:a16="http://schemas.microsoft.com/office/drawing/2014/main" id="{31D8A5FD-662E-4A4B-85B6-E11FDD96F83F}"/>
            </a:ext>
          </a:extLst>
        </xdr:cNvPr>
        <xdr:cNvSpPr txBox="1"/>
      </xdr:nvSpPr>
      <xdr:spPr>
        <a:xfrm>
          <a:off x="42164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93980</xdr:rowOff>
    </xdr:from>
    <xdr:to>
      <xdr:col>20</xdr:col>
      <xdr:colOff>38100</xdr:colOff>
      <xdr:row>34</xdr:row>
      <xdr:rowOff>24130</xdr:rowOff>
    </xdr:to>
    <xdr:sp macro="" textlink="">
      <xdr:nvSpPr>
        <xdr:cNvPr id="73" name="楕円 72">
          <a:extLst>
            <a:ext uri="{FF2B5EF4-FFF2-40B4-BE49-F238E27FC236}">
              <a16:creationId xmlns:a16="http://schemas.microsoft.com/office/drawing/2014/main" id="{0F05421A-76AC-4682-8AA7-9F290C98B609}"/>
            </a:ext>
          </a:extLst>
        </xdr:cNvPr>
        <xdr:cNvSpPr/>
      </xdr:nvSpPr>
      <xdr:spPr>
        <a:xfrm>
          <a:off x="3384550" y="55486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144780</xdr:rowOff>
    </xdr:from>
    <xdr:to>
      <xdr:col>24</xdr:col>
      <xdr:colOff>63500</xdr:colOff>
      <xdr:row>34</xdr:row>
      <xdr:rowOff>12192</xdr:rowOff>
    </xdr:to>
    <xdr:cxnSp macro="">
      <xdr:nvCxnSpPr>
        <xdr:cNvPr id="74" name="直線コネクタ 73">
          <a:extLst>
            <a:ext uri="{FF2B5EF4-FFF2-40B4-BE49-F238E27FC236}">
              <a16:creationId xmlns:a16="http://schemas.microsoft.com/office/drawing/2014/main" id="{6A6A10D3-9BAF-462E-9633-38C25F27C896}"/>
            </a:ext>
          </a:extLst>
        </xdr:cNvPr>
        <xdr:cNvCxnSpPr/>
      </xdr:nvCxnSpPr>
      <xdr:spPr>
        <a:xfrm>
          <a:off x="3429000" y="5599430"/>
          <a:ext cx="7493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66548</xdr:rowOff>
    </xdr:from>
    <xdr:to>
      <xdr:col>15</xdr:col>
      <xdr:colOff>101600</xdr:colOff>
      <xdr:row>33</xdr:row>
      <xdr:rowOff>168148</xdr:rowOff>
    </xdr:to>
    <xdr:sp macro="" textlink="">
      <xdr:nvSpPr>
        <xdr:cNvPr id="75" name="楕円 74">
          <a:extLst>
            <a:ext uri="{FF2B5EF4-FFF2-40B4-BE49-F238E27FC236}">
              <a16:creationId xmlns:a16="http://schemas.microsoft.com/office/drawing/2014/main" id="{EAD7F245-B071-4675-86F1-EC3E9557F797}"/>
            </a:ext>
          </a:extLst>
        </xdr:cNvPr>
        <xdr:cNvSpPr/>
      </xdr:nvSpPr>
      <xdr:spPr>
        <a:xfrm>
          <a:off x="2571750" y="55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117348</xdr:rowOff>
    </xdr:from>
    <xdr:to>
      <xdr:col>19</xdr:col>
      <xdr:colOff>177800</xdr:colOff>
      <xdr:row>33</xdr:row>
      <xdr:rowOff>144780</xdr:rowOff>
    </xdr:to>
    <xdr:cxnSp macro="">
      <xdr:nvCxnSpPr>
        <xdr:cNvPr id="76" name="直線コネクタ 75">
          <a:extLst>
            <a:ext uri="{FF2B5EF4-FFF2-40B4-BE49-F238E27FC236}">
              <a16:creationId xmlns:a16="http://schemas.microsoft.com/office/drawing/2014/main" id="{C390A47E-87F2-49CF-9293-6F63985B2AD1}"/>
            </a:ext>
          </a:extLst>
        </xdr:cNvPr>
        <xdr:cNvCxnSpPr/>
      </xdr:nvCxnSpPr>
      <xdr:spPr>
        <a:xfrm>
          <a:off x="2622550" y="5571998"/>
          <a:ext cx="8064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27686</xdr:rowOff>
    </xdr:from>
    <xdr:to>
      <xdr:col>10</xdr:col>
      <xdr:colOff>165100</xdr:colOff>
      <xdr:row>33</xdr:row>
      <xdr:rowOff>129286</xdr:rowOff>
    </xdr:to>
    <xdr:sp macro="" textlink="">
      <xdr:nvSpPr>
        <xdr:cNvPr id="77" name="楕円 76">
          <a:extLst>
            <a:ext uri="{FF2B5EF4-FFF2-40B4-BE49-F238E27FC236}">
              <a16:creationId xmlns:a16="http://schemas.microsoft.com/office/drawing/2014/main" id="{1AD7B961-44C1-4581-8F4F-A978C2DAD692}"/>
            </a:ext>
          </a:extLst>
        </xdr:cNvPr>
        <xdr:cNvSpPr/>
      </xdr:nvSpPr>
      <xdr:spPr>
        <a:xfrm>
          <a:off x="1778000" y="548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78486</xdr:rowOff>
    </xdr:from>
    <xdr:to>
      <xdr:col>15</xdr:col>
      <xdr:colOff>50800</xdr:colOff>
      <xdr:row>33</xdr:row>
      <xdr:rowOff>117348</xdr:rowOff>
    </xdr:to>
    <xdr:cxnSp macro="">
      <xdr:nvCxnSpPr>
        <xdr:cNvPr id="78" name="直線コネクタ 77">
          <a:extLst>
            <a:ext uri="{FF2B5EF4-FFF2-40B4-BE49-F238E27FC236}">
              <a16:creationId xmlns:a16="http://schemas.microsoft.com/office/drawing/2014/main" id="{9FA74FA9-ABC6-4FD7-81B8-03EDB6254BF0}"/>
            </a:ext>
          </a:extLst>
        </xdr:cNvPr>
        <xdr:cNvCxnSpPr/>
      </xdr:nvCxnSpPr>
      <xdr:spPr>
        <a:xfrm>
          <a:off x="1828800" y="5533136"/>
          <a:ext cx="7937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164846</xdr:rowOff>
    </xdr:from>
    <xdr:to>
      <xdr:col>6</xdr:col>
      <xdr:colOff>38100</xdr:colOff>
      <xdr:row>33</xdr:row>
      <xdr:rowOff>94996</xdr:rowOff>
    </xdr:to>
    <xdr:sp macro="" textlink="">
      <xdr:nvSpPr>
        <xdr:cNvPr id="79" name="楕円 78">
          <a:extLst>
            <a:ext uri="{FF2B5EF4-FFF2-40B4-BE49-F238E27FC236}">
              <a16:creationId xmlns:a16="http://schemas.microsoft.com/office/drawing/2014/main" id="{4BE4CEEF-0B7C-44BC-9179-EB1F254CD353}"/>
            </a:ext>
          </a:extLst>
        </xdr:cNvPr>
        <xdr:cNvSpPr/>
      </xdr:nvSpPr>
      <xdr:spPr>
        <a:xfrm>
          <a:off x="984250" y="54543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44196</xdr:rowOff>
    </xdr:from>
    <xdr:to>
      <xdr:col>10</xdr:col>
      <xdr:colOff>114300</xdr:colOff>
      <xdr:row>33</xdr:row>
      <xdr:rowOff>78486</xdr:rowOff>
    </xdr:to>
    <xdr:cxnSp macro="">
      <xdr:nvCxnSpPr>
        <xdr:cNvPr id="80" name="直線コネクタ 79">
          <a:extLst>
            <a:ext uri="{FF2B5EF4-FFF2-40B4-BE49-F238E27FC236}">
              <a16:creationId xmlns:a16="http://schemas.microsoft.com/office/drawing/2014/main" id="{1B6FE674-6B04-4D3F-826C-4CA9060CAF78}"/>
            </a:ext>
          </a:extLst>
        </xdr:cNvPr>
        <xdr:cNvCxnSpPr/>
      </xdr:nvCxnSpPr>
      <xdr:spPr>
        <a:xfrm>
          <a:off x="1028700" y="5498846"/>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a:extLst>
            <a:ext uri="{FF2B5EF4-FFF2-40B4-BE49-F238E27FC236}">
              <a16:creationId xmlns:a16="http://schemas.microsoft.com/office/drawing/2014/main" id="{22BCDA5F-D083-49F3-BD49-7C7BEA989B96}"/>
            </a:ext>
          </a:extLst>
        </xdr:cNvPr>
        <xdr:cNvSpPr txBox="1"/>
      </xdr:nvSpPr>
      <xdr:spPr>
        <a:xfrm>
          <a:off x="32391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a:extLst>
            <a:ext uri="{FF2B5EF4-FFF2-40B4-BE49-F238E27FC236}">
              <a16:creationId xmlns:a16="http://schemas.microsoft.com/office/drawing/2014/main" id="{EB465B3F-061E-434E-8F01-E09AB0C8FCEA}"/>
            </a:ext>
          </a:extLst>
        </xdr:cNvPr>
        <xdr:cNvSpPr txBox="1"/>
      </xdr:nvSpPr>
      <xdr:spPr>
        <a:xfrm>
          <a:off x="2439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a:extLst>
            <a:ext uri="{FF2B5EF4-FFF2-40B4-BE49-F238E27FC236}">
              <a16:creationId xmlns:a16="http://schemas.microsoft.com/office/drawing/2014/main" id="{1593EBC5-E2CC-4B76-BC63-71C5A56CACC3}"/>
            </a:ext>
          </a:extLst>
        </xdr:cNvPr>
        <xdr:cNvSpPr txBox="1"/>
      </xdr:nvSpPr>
      <xdr:spPr>
        <a:xfrm>
          <a:off x="1645294" y="597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394A4086-9526-4AD5-BC2D-BE4D4318A63C}"/>
            </a:ext>
          </a:extLst>
        </xdr:cNvPr>
        <xdr:cNvSpPr txBox="1"/>
      </xdr:nvSpPr>
      <xdr:spPr>
        <a:xfrm>
          <a:off x="851544" y="5932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40657</xdr:rowOff>
    </xdr:from>
    <xdr:ext cx="405111" cy="259045"/>
    <xdr:sp macro="" textlink="">
      <xdr:nvSpPr>
        <xdr:cNvPr id="85" name="n_1mainValue【道路】&#10;有形固定資産減価償却率">
          <a:extLst>
            <a:ext uri="{FF2B5EF4-FFF2-40B4-BE49-F238E27FC236}">
              <a16:creationId xmlns:a16="http://schemas.microsoft.com/office/drawing/2014/main" id="{BC56163A-86CB-45F1-8EAB-ABACF5FB3FC5}"/>
            </a:ext>
          </a:extLst>
        </xdr:cNvPr>
        <xdr:cNvSpPr txBox="1"/>
      </xdr:nvSpPr>
      <xdr:spPr>
        <a:xfrm>
          <a:off x="3239144" y="53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13225</xdr:rowOff>
    </xdr:from>
    <xdr:ext cx="405111" cy="259045"/>
    <xdr:sp macro="" textlink="">
      <xdr:nvSpPr>
        <xdr:cNvPr id="86" name="n_2mainValue【道路】&#10;有形固定資産減価償却率">
          <a:extLst>
            <a:ext uri="{FF2B5EF4-FFF2-40B4-BE49-F238E27FC236}">
              <a16:creationId xmlns:a16="http://schemas.microsoft.com/office/drawing/2014/main" id="{36C1610B-4A0C-43B8-A34E-E6BEDA2E36D8}"/>
            </a:ext>
          </a:extLst>
        </xdr:cNvPr>
        <xdr:cNvSpPr txBox="1"/>
      </xdr:nvSpPr>
      <xdr:spPr>
        <a:xfrm>
          <a:off x="2439044" y="5302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145813</xdr:rowOff>
    </xdr:from>
    <xdr:ext cx="405111" cy="259045"/>
    <xdr:sp macro="" textlink="">
      <xdr:nvSpPr>
        <xdr:cNvPr id="87" name="n_3mainValue【道路】&#10;有形固定資産減価償却率">
          <a:extLst>
            <a:ext uri="{FF2B5EF4-FFF2-40B4-BE49-F238E27FC236}">
              <a16:creationId xmlns:a16="http://schemas.microsoft.com/office/drawing/2014/main" id="{CAC41F7B-655F-44F4-A69D-13EC4C8FFED9}"/>
            </a:ext>
          </a:extLst>
        </xdr:cNvPr>
        <xdr:cNvSpPr txBox="1"/>
      </xdr:nvSpPr>
      <xdr:spPr>
        <a:xfrm>
          <a:off x="1645294" y="527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111523</xdr:rowOff>
    </xdr:from>
    <xdr:ext cx="405111" cy="259045"/>
    <xdr:sp macro="" textlink="">
      <xdr:nvSpPr>
        <xdr:cNvPr id="88" name="n_4mainValue【道路】&#10;有形固定資産減価償却率">
          <a:extLst>
            <a:ext uri="{FF2B5EF4-FFF2-40B4-BE49-F238E27FC236}">
              <a16:creationId xmlns:a16="http://schemas.microsoft.com/office/drawing/2014/main" id="{BE396096-9D13-4F46-A969-75DDEB942B45}"/>
            </a:ext>
          </a:extLst>
        </xdr:cNvPr>
        <xdr:cNvSpPr txBox="1"/>
      </xdr:nvSpPr>
      <xdr:spPr>
        <a:xfrm>
          <a:off x="851544" y="5235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BDC95F7-B0FB-4CA6-AE3E-53B6A0E36D39}"/>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983A923-D417-458D-B2E7-6CAC4BF88427}"/>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8A27C50-75BA-4711-90D1-110323534FCB}"/>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6BCDC03-2456-400F-876E-E949FDD75C84}"/>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6A74107C-C71E-4ACC-B52F-4097ABF6C33E}"/>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F0B7E60-D19A-4AF2-8DF3-1D4845C54A47}"/>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43A66C6-A655-4EEA-97AD-859ED60F2482}"/>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9F7D58D6-D586-43C8-82FF-06089E9BF97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6B20532B-5AA9-49C7-BBEB-641B3F423F76}"/>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3F703F0-4C34-4DA0-AC8F-00B381F44E45}"/>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E6A5D6FE-6E54-48AD-A8EC-A286231F974B}"/>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4652513-4DD6-4A6F-AF55-63157D9A13FE}"/>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66E55D9B-9C97-4503-A966-85F41DFE3741}"/>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526FD891-5F54-477B-BA2D-A4CE494E6E3F}"/>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EE18A097-22E2-4FE1-83F7-FB6851A15AE2}"/>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55B9F950-952E-415D-9ADB-CB2FD183CC29}"/>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320883B-B34E-477D-B0B4-FD89259DCB87}"/>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9F44386C-F5E6-4AD7-8714-E7CD1AA0C228}"/>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F978ECF2-F264-4D7C-BFDD-28CE49069792}"/>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33BCE5D9-351F-410C-8096-A4C4E04BF502}"/>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26A3FCE-5BED-4144-8945-BDB8454E67ED}"/>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5A0DE6A-18E8-4F2D-93BD-4533F073323D}"/>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CDE5A1F-B600-41E7-A2D4-619069428E3F}"/>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a:extLst>
            <a:ext uri="{FF2B5EF4-FFF2-40B4-BE49-F238E27FC236}">
              <a16:creationId xmlns:a16="http://schemas.microsoft.com/office/drawing/2014/main" id="{C57114BB-1AEA-41E3-90B6-FB6291A53B95}"/>
            </a:ext>
          </a:extLst>
        </xdr:cNvPr>
        <xdr:cNvCxnSpPr/>
      </xdr:nvCxnSpPr>
      <xdr:spPr>
        <a:xfrm flipV="1">
          <a:off x="9429115" y="5424062"/>
          <a:ext cx="0" cy="151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a:extLst>
            <a:ext uri="{FF2B5EF4-FFF2-40B4-BE49-F238E27FC236}">
              <a16:creationId xmlns:a16="http://schemas.microsoft.com/office/drawing/2014/main" id="{B8E9448C-E3F1-4B46-A5A1-1978FEC4C1CD}"/>
            </a:ext>
          </a:extLst>
        </xdr:cNvPr>
        <xdr:cNvSpPr txBox="1"/>
      </xdr:nvSpPr>
      <xdr:spPr>
        <a:xfrm>
          <a:off x="9467850" y="693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a:extLst>
            <a:ext uri="{FF2B5EF4-FFF2-40B4-BE49-F238E27FC236}">
              <a16:creationId xmlns:a16="http://schemas.microsoft.com/office/drawing/2014/main" id="{D4F6552D-7FC2-450A-9BE3-A226C5821A06}"/>
            </a:ext>
          </a:extLst>
        </xdr:cNvPr>
        <xdr:cNvCxnSpPr/>
      </xdr:nvCxnSpPr>
      <xdr:spPr>
        <a:xfrm>
          <a:off x="9359900" y="69342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a:extLst>
            <a:ext uri="{FF2B5EF4-FFF2-40B4-BE49-F238E27FC236}">
              <a16:creationId xmlns:a16="http://schemas.microsoft.com/office/drawing/2014/main" id="{40B40E92-C208-436B-A41E-335AD9A2B900}"/>
            </a:ext>
          </a:extLst>
        </xdr:cNvPr>
        <xdr:cNvSpPr txBox="1"/>
      </xdr:nvSpPr>
      <xdr:spPr>
        <a:xfrm>
          <a:off x="9467850" y="520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a:extLst>
            <a:ext uri="{FF2B5EF4-FFF2-40B4-BE49-F238E27FC236}">
              <a16:creationId xmlns:a16="http://schemas.microsoft.com/office/drawing/2014/main" id="{5FFA1DF4-5446-492C-9DD6-EA91F869C9BA}"/>
            </a:ext>
          </a:extLst>
        </xdr:cNvPr>
        <xdr:cNvCxnSpPr/>
      </xdr:nvCxnSpPr>
      <xdr:spPr>
        <a:xfrm>
          <a:off x="9359900" y="5424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a:extLst>
            <a:ext uri="{FF2B5EF4-FFF2-40B4-BE49-F238E27FC236}">
              <a16:creationId xmlns:a16="http://schemas.microsoft.com/office/drawing/2014/main" id="{3C388ABD-2B62-4171-AF9F-9978EFC52405}"/>
            </a:ext>
          </a:extLst>
        </xdr:cNvPr>
        <xdr:cNvSpPr txBox="1"/>
      </xdr:nvSpPr>
      <xdr:spPr>
        <a:xfrm>
          <a:off x="9467850" y="6656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a:extLst>
            <a:ext uri="{FF2B5EF4-FFF2-40B4-BE49-F238E27FC236}">
              <a16:creationId xmlns:a16="http://schemas.microsoft.com/office/drawing/2014/main" id="{41FBE166-A504-4D31-8BBB-874F04568B1C}"/>
            </a:ext>
          </a:extLst>
        </xdr:cNvPr>
        <xdr:cNvSpPr/>
      </xdr:nvSpPr>
      <xdr:spPr>
        <a:xfrm>
          <a:off x="9398000" y="66779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a:extLst>
            <a:ext uri="{FF2B5EF4-FFF2-40B4-BE49-F238E27FC236}">
              <a16:creationId xmlns:a16="http://schemas.microsoft.com/office/drawing/2014/main" id="{77162065-93CD-4E83-B682-4B4764E8A188}"/>
            </a:ext>
          </a:extLst>
        </xdr:cNvPr>
        <xdr:cNvSpPr/>
      </xdr:nvSpPr>
      <xdr:spPr>
        <a:xfrm>
          <a:off x="8636000" y="66816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a:extLst>
            <a:ext uri="{FF2B5EF4-FFF2-40B4-BE49-F238E27FC236}">
              <a16:creationId xmlns:a16="http://schemas.microsoft.com/office/drawing/2014/main" id="{3F7CFF51-DEF4-4211-B42C-46330A829E26}"/>
            </a:ext>
          </a:extLst>
        </xdr:cNvPr>
        <xdr:cNvSpPr/>
      </xdr:nvSpPr>
      <xdr:spPr>
        <a:xfrm>
          <a:off x="7842250" y="6641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a:extLst>
            <a:ext uri="{FF2B5EF4-FFF2-40B4-BE49-F238E27FC236}">
              <a16:creationId xmlns:a16="http://schemas.microsoft.com/office/drawing/2014/main" id="{0162BB42-1584-4E12-9492-FD8F4EE54157}"/>
            </a:ext>
          </a:extLst>
        </xdr:cNvPr>
        <xdr:cNvSpPr/>
      </xdr:nvSpPr>
      <xdr:spPr>
        <a:xfrm>
          <a:off x="7029450" y="66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a:extLst>
            <a:ext uri="{FF2B5EF4-FFF2-40B4-BE49-F238E27FC236}">
              <a16:creationId xmlns:a16="http://schemas.microsoft.com/office/drawing/2014/main" id="{86C9D812-E020-4454-9A5A-EDD99ECB1007}"/>
            </a:ext>
          </a:extLst>
        </xdr:cNvPr>
        <xdr:cNvSpPr/>
      </xdr:nvSpPr>
      <xdr:spPr>
        <a:xfrm>
          <a:off x="6235700" y="668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ABD63D1-5F79-471B-921F-652E3B142A88}"/>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1B19C65-B805-4284-92B9-5869CA406653}"/>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B683983-41AA-4436-A387-35FBA830A888}"/>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EA89DF4-5D10-4448-8985-2819B3AB89F5}"/>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C3AB6BE-A627-4151-9FF0-6A2D88497C08}"/>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43669</xdr:rowOff>
    </xdr:from>
    <xdr:to>
      <xdr:col>55</xdr:col>
      <xdr:colOff>50800</xdr:colOff>
      <xdr:row>40</xdr:row>
      <xdr:rowOff>145269</xdr:rowOff>
    </xdr:to>
    <xdr:sp macro="" textlink="">
      <xdr:nvSpPr>
        <xdr:cNvPr id="128" name="楕円 127">
          <a:extLst>
            <a:ext uri="{FF2B5EF4-FFF2-40B4-BE49-F238E27FC236}">
              <a16:creationId xmlns:a16="http://schemas.microsoft.com/office/drawing/2014/main" id="{45B39D3C-0940-4946-82C2-85AFC96AD85B}"/>
            </a:ext>
          </a:extLst>
        </xdr:cNvPr>
        <xdr:cNvSpPr/>
      </xdr:nvSpPr>
      <xdr:spPr>
        <a:xfrm>
          <a:off x="9398000" y="66540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66546</xdr:rowOff>
    </xdr:from>
    <xdr:ext cx="534377" cy="259045"/>
    <xdr:sp macro="" textlink="">
      <xdr:nvSpPr>
        <xdr:cNvPr id="129" name="【道路】&#10;一人当たり延長該当値テキスト">
          <a:extLst>
            <a:ext uri="{FF2B5EF4-FFF2-40B4-BE49-F238E27FC236}">
              <a16:creationId xmlns:a16="http://schemas.microsoft.com/office/drawing/2014/main" id="{B58A2173-8CBC-4C36-B3E9-CA0C80B8F08C}"/>
            </a:ext>
          </a:extLst>
        </xdr:cNvPr>
        <xdr:cNvSpPr txBox="1"/>
      </xdr:nvSpPr>
      <xdr:spPr>
        <a:xfrm>
          <a:off x="9467850" y="651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47098</xdr:rowOff>
    </xdr:from>
    <xdr:to>
      <xdr:col>50</xdr:col>
      <xdr:colOff>165100</xdr:colOff>
      <xdr:row>40</xdr:row>
      <xdr:rowOff>148698</xdr:rowOff>
    </xdr:to>
    <xdr:sp macro="" textlink="">
      <xdr:nvSpPr>
        <xdr:cNvPr id="130" name="楕円 129">
          <a:extLst>
            <a:ext uri="{FF2B5EF4-FFF2-40B4-BE49-F238E27FC236}">
              <a16:creationId xmlns:a16="http://schemas.microsoft.com/office/drawing/2014/main" id="{9BE205B7-E1DF-4370-B73D-538F362D3744}"/>
            </a:ext>
          </a:extLst>
        </xdr:cNvPr>
        <xdr:cNvSpPr/>
      </xdr:nvSpPr>
      <xdr:spPr>
        <a:xfrm>
          <a:off x="8636000" y="66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94469</xdr:rowOff>
    </xdr:from>
    <xdr:to>
      <xdr:col>55</xdr:col>
      <xdr:colOff>0</xdr:colOff>
      <xdr:row>40</xdr:row>
      <xdr:rowOff>97898</xdr:rowOff>
    </xdr:to>
    <xdr:cxnSp macro="">
      <xdr:nvCxnSpPr>
        <xdr:cNvPr id="131" name="直線コネクタ 130">
          <a:extLst>
            <a:ext uri="{FF2B5EF4-FFF2-40B4-BE49-F238E27FC236}">
              <a16:creationId xmlns:a16="http://schemas.microsoft.com/office/drawing/2014/main" id="{7A8BB3D1-AC45-45B4-850B-66A4E4BCBE84}"/>
            </a:ext>
          </a:extLst>
        </xdr:cNvPr>
        <xdr:cNvCxnSpPr/>
      </xdr:nvCxnSpPr>
      <xdr:spPr>
        <a:xfrm flipV="1">
          <a:off x="8686800" y="6704819"/>
          <a:ext cx="74295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46851</xdr:rowOff>
    </xdr:from>
    <xdr:to>
      <xdr:col>46</xdr:col>
      <xdr:colOff>38100</xdr:colOff>
      <xdr:row>40</xdr:row>
      <xdr:rowOff>148451</xdr:rowOff>
    </xdr:to>
    <xdr:sp macro="" textlink="">
      <xdr:nvSpPr>
        <xdr:cNvPr id="132" name="楕円 131">
          <a:extLst>
            <a:ext uri="{FF2B5EF4-FFF2-40B4-BE49-F238E27FC236}">
              <a16:creationId xmlns:a16="http://schemas.microsoft.com/office/drawing/2014/main" id="{28215913-A242-4BF4-9394-FC9F30A89961}"/>
            </a:ext>
          </a:extLst>
        </xdr:cNvPr>
        <xdr:cNvSpPr/>
      </xdr:nvSpPr>
      <xdr:spPr>
        <a:xfrm>
          <a:off x="7842250" y="66572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97651</xdr:rowOff>
    </xdr:from>
    <xdr:to>
      <xdr:col>50</xdr:col>
      <xdr:colOff>114300</xdr:colOff>
      <xdr:row>40</xdr:row>
      <xdr:rowOff>97898</xdr:rowOff>
    </xdr:to>
    <xdr:cxnSp macro="">
      <xdr:nvCxnSpPr>
        <xdr:cNvPr id="133" name="直線コネクタ 132">
          <a:extLst>
            <a:ext uri="{FF2B5EF4-FFF2-40B4-BE49-F238E27FC236}">
              <a16:creationId xmlns:a16="http://schemas.microsoft.com/office/drawing/2014/main" id="{2A35E4F3-C178-4AD8-BD32-ABA7B57995B1}"/>
            </a:ext>
          </a:extLst>
        </xdr:cNvPr>
        <xdr:cNvCxnSpPr/>
      </xdr:nvCxnSpPr>
      <xdr:spPr>
        <a:xfrm>
          <a:off x="7886700" y="6708001"/>
          <a:ext cx="8001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47098</xdr:rowOff>
    </xdr:from>
    <xdr:to>
      <xdr:col>41</xdr:col>
      <xdr:colOff>101600</xdr:colOff>
      <xdr:row>40</xdr:row>
      <xdr:rowOff>148698</xdr:rowOff>
    </xdr:to>
    <xdr:sp macro="" textlink="">
      <xdr:nvSpPr>
        <xdr:cNvPr id="134" name="楕円 133">
          <a:extLst>
            <a:ext uri="{FF2B5EF4-FFF2-40B4-BE49-F238E27FC236}">
              <a16:creationId xmlns:a16="http://schemas.microsoft.com/office/drawing/2014/main" id="{4361A2A7-133B-4E64-B657-DF619FE96BF2}"/>
            </a:ext>
          </a:extLst>
        </xdr:cNvPr>
        <xdr:cNvSpPr/>
      </xdr:nvSpPr>
      <xdr:spPr>
        <a:xfrm>
          <a:off x="7029450" y="66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97651</xdr:rowOff>
    </xdr:from>
    <xdr:to>
      <xdr:col>45</xdr:col>
      <xdr:colOff>177800</xdr:colOff>
      <xdr:row>40</xdr:row>
      <xdr:rowOff>97898</xdr:rowOff>
    </xdr:to>
    <xdr:cxnSp macro="">
      <xdr:nvCxnSpPr>
        <xdr:cNvPr id="135" name="直線コネクタ 134">
          <a:extLst>
            <a:ext uri="{FF2B5EF4-FFF2-40B4-BE49-F238E27FC236}">
              <a16:creationId xmlns:a16="http://schemas.microsoft.com/office/drawing/2014/main" id="{8948D58A-0B51-4A74-8DC8-A18D98DBE7FD}"/>
            </a:ext>
          </a:extLst>
        </xdr:cNvPr>
        <xdr:cNvCxnSpPr/>
      </xdr:nvCxnSpPr>
      <xdr:spPr>
        <a:xfrm flipV="1">
          <a:off x="7080250" y="6708001"/>
          <a:ext cx="80645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49765</xdr:rowOff>
    </xdr:from>
    <xdr:to>
      <xdr:col>36</xdr:col>
      <xdr:colOff>165100</xdr:colOff>
      <xdr:row>40</xdr:row>
      <xdr:rowOff>151365</xdr:rowOff>
    </xdr:to>
    <xdr:sp macro="" textlink="">
      <xdr:nvSpPr>
        <xdr:cNvPr id="136" name="楕円 135">
          <a:extLst>
            <a:ext uri="{FF2B5EF4-FFF2-40B4-BE49-F238E27FC236}">
              <a16:creationId xmlns:a16="http://schemas.microsoft.com/office/drawing/2014/main" id="{31240C5E-1560-4B87-8DCF-96E2D25CCC28}"/>
            </a:ext>
          </a:extLst>
        </xdr:cNvPr>
        <xdr:cNvSpPr/>
      </xdr:nvSpPr>
      <xdr:spPr>
        <a:xfrm>
          <a:off x="6235700" y="66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97898</xdr:rowOff>
    </xdr:from>
    <xdr:to>
      <xdr:col>41</xdr:col>
      <xdr:colOff>50800</xdr:colOff>
      <xdr:row>40</xdr:row>
      <xdr:rowOff>100565</xdr:rowOff>
    </xdr:to>
    <xdr:cxnSp macro="">
      <xdr:nvCxnSpPr>
        <xdr:cNvPr id="137" name="直線コネクタ 136">
          <a:extLst>
            <a:ext uri="{FF2B5EF4-FFF2-40B4-BE49-F238E27FC236}">
              <a16:creationId xmlns:a16="http://schemas.microsoft.com/office/drawing/2014/main" id="{6570A814-0514-4ED7-B74B-C6BE3E7F1734}"/>
            </a:ext>
          </a:extLst>
        </xdr:cNvPr>
        <xdr:cNvCxnSpPr/>
      </xdr:nvCxnSpPr>
      <xdr:spPr>
        <a:xfrm flipV="1">
          <a:off x="6286500" y="6708248"/>
          <a:ext cx="79375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a:extLst>
            <a:ext uri="{FF2B5EF4-FFF2-40B4-BE49-F238E27FC236}">
              <a16:creationId xmlns:a16="http://schemas.microsoft.com/office/drawing/2014/main" id="{C28C96ED-D62B-4DD0-A21A-B68AB0F37397}"/>
            </a:ext>
          </a:extLst>
        </xdr:cNvPr>
        <xdr:cNvSpPr txBox="1"/>
      </xdr:nvSpPr>
      <xdr:spPr>
        <a:xfrm>
          <a:off x="8425961" y="677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a:extLst>
            <a:ext uri="{FF2B5EF4-FFF2-40B4-BE49-F238E27FC236}">
              <a16:creationId xmlns:a16="http://schemas.microsoft.com/office/drawing/2014/main" id="{C4DC8676-004A-4E8E-BD80-ED2D346CBD5C}"/>
            </a:ext>
          </a:extLst>
        </xdr:cNvPr>
        <xdr:cNvSpPr txBox="1"/>
      </xdr:nvSpPr>
      <xdr:spPr>
        <a:xfrm>
          <a:off x="7644911" y="64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a:extLst>
            <a:ext uri="{FF2B5EF4-FFF2-40B4-BE49-F238E27FC236}">
              <a16:creationId xmlns:a16="http://schemas.microsoft.com/office/drawing/2014/main" id="{0A35A6DE-132C-41C5-9020-6D43951DB2E4}"/>
            </a:ext>
          </a:extLst>
        </xdr:cNvPr>
        <xdr:cNvSpPr txBox="1"/>
      </xdr:nvSpPr>
      <xdr:spPr>
        <a:xfrm>
          <a:off x="6851161" y="67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169162</xdr:rowOff>
    </xdr:from>
    <xdr:ext cx="534377" cy="259045"/>
    <xdr:sp macro="" textlink="">
      <xdr:nvSpPr>
        <xdr:cNvPr id="141" name="n_4aveValue【道路】&#10;一人当たり延長">
          <a:extLst>
            <a:ext uri="{FF2B5EF4-FFF2-40B4-BE49-F238E27FC236}">
              <a16:creationId xmlns:a16="http://schemas.microsoft.com/office/drawing/2014/main" id="{7260BCA2-EE67-41C1-BBCC-89B6C70FC86E}"/>
            </a:ext>
          </a:extLst>
        </xdr:cNvPr>
        <xdr:cNvSpPr txBox="1"/>
      </xdr:nvSpPr>
      <xdr:spPr>
        <a:xfrm>
          <a:off x="6038361" y="677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165225</xdr:rowOff>
    </xdr:from>
    <xdr:ext cx="534377" cy="259045"/>
    <xdr:sp macro="" textlink="">
      <xdr:nvSpPr>
        <xdr:cNvPr id="142" name="n_1mainValue【道路】&#10;一人当たり延長">
          <a:extLst>
            <a:ext uri="{FF2B5EF4-FFF2-40B4-BE49-F238E27FC236}">
              <a16:creationId xmlns:a16="http://schemas.microsoft.com/office/drawing/2014/main" id="{E912092D-F242-4DDD-8794-683CB881CD05}"/>
            </a:ext>
          </a:extLst>
        </xdr:cNvPr>
        <xdr:cNvSpPr txBox="1"/>
      </xdr:nvSpPr>
      <xdr:spPr>
        <a:xfrm>
          <a:off x="8425961" y="644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139578</xdr:rowOff>
    </xdr:from>
    <xdr:ext cx="534377" cy="259045"/>
    <xdr:sp macro="" textlink="">
      <xdr:nvSpPr>
        <xdr:cNvPr id="143" name="n_2mainValue【道路】&#10;一人当たり延長">
          <a:extLst>
            <a:ext uri="{FF2B5EF4-FFF2-40B4-BE49-F238E27FC236}">
              <a16:creationId xmlns:a16="http://schemas.microsoft.com/office/drawing/2014/main" id="{F24B51B5-AF43-4920-8DB2-52A6A6D95BF7}"/>
            </a:ext>
          </a:extLst>
        </xdr:cNvPr>
        <xdr:cNvSpPr txBox="1"/>
      </xdr:nvSpPr>
      <xdr:spPr>
        <a:xfrm>
          <a:off x="7644911" y="674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165225</xdr:rowOff>
    </xdr:from>
    <xdr:ext cx="534377" cy="259045"/>
    <xdr:sp macro="" textlink="">
      <xdr:nvSpPr>
        <xdr:cNvPr id="144" name="n_3mainValue【道路】&#10;一人当たり延長">
          <a:extLst>
            <a:ext uri="{FF2B5EF4-FFF2-40B4-BE49-F238E27FC236}">
              <a16:creationId xmlns:a16="http://schemas.microsoft.com/office/drawing/2014/main" id="{A601BFD4-A8B2-4BF0-A34B-0C660D0ED204}"/>
            </a:ext>
          </a:extLst>
        </xdr:cNvPr>
        <xdr:cNvSpPr txBox="1"/>
      </xdr:nvSpPr>
      <xdr:spPr>
        <a:xfrm>
          <a:off x="6851161" y="644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167892</xdr:rowOff>
    </xdr:from>
    <xdr:ext cx="534377" cy="259045"/>
    <xdr:sp macro="" textlink="">
      <xdr:nvSpPr>
        <xdr:cNvPr id="145" name="n_4mainValue【道路】&#10;一人当たり延長">
          <a:extLst>
            <a:ext uri="{FF2B5EF4-FFF2-40B4-BE49-F238E27FC236}">
              <a16:creationId xmlns:a16="http://schemas.microsoft.com/office/drawing/2014/main" id="{D1133A3C-ED82-4A66-9AF3-81EC1319C4FB}"/>
            </a:ext>
          </a:extLst>
        </xdr:cNvPr>
        <xdr:cNvSpPr txBox="1"/>
      </xdr:nvSpPr>
      <xdr:spPr>
        <a:xfrm>
          <a:off x="6038361" y="64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FFFC6B98-40AA-423C-8C66-798F707E7437}"/>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E65C977-2B58-49F2-B531-58E6D403C7A6}"/>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9EF6AE2-1D5A-4985-9935-D5C88CCC2388}"/>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A51D609-D469-49F8-AAEA-BC064D81AF2F}"/>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B9D7C64-30B6-4A99-AA07-44A2D7A5B805}"/>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653A0EA-BDC2-47F5-9A00-1AF9537C9264}"/>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C249928-F3A4-44CD-B870-0B002B4C0967}"/>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43F6065-AD70-48FE-A282-43A248E68D6E}"/>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162ADA28-5618-4A47-A89E-1CB58849DB87}"/>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05F52B7-AFC2-4107-9DDC-E86A0955095B}"/>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120E627-C031-45C9-B846-6A39A7C92A40}"/>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4F931F80-4565-4CD8-8468-DFC1889DE3BD}"/>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43987DEB-CA8D-45AB-9984-8C954A206940}"/>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861BFBD2-1DD6-4805-A8DC-F1147162D0E2}"/>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7EDE9139-45FE-4782-A5C8-605E5C7E745E}"/>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997B742-9838-44ED-A280-0737F2F46F4A}"/>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42CE806-F992-4461-ACCC-7830EC936844}"/>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130808E3-4949-4C01-B2D7-BA45B3BE2614}"/>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9585D51F-A195-4346-965D-E6BF442F1C45}"/>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E1F68F02-5D57-4A53-8AE1-12648E63CA01}"/>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9A5520C2-59FD-484B-936D-A166B2CD4988}"/>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E97B0314-D0DE-4F7F-817F-9D1DB9B43528}"/>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670B3892-C7BF-44B3-85AB-9746D06F0D87}"/>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147CCB0F-2DC7-4419-BF16-F27C35DEB2F2}"/>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a:extLst>
            <a:ext uri="{FF2B5EF4-FFF2-40B4-BE49-F238E27FC236}">
              <a16:creationId xmlns:a16="http://schemas.microsoft.com/office/drawing/2014/main" id="{F95EB2E4-CC0B-4262-8E03-1FB5AC7E3A90}"/>
            </a:ext>
          </a:extLst>
        </xdr:cNvPr>
        <xdr:cNvCxnSpPr/>
      </xdr:nvCxnSpPr>
      <xdr:spPr>
        <a:xfrm flipV="1">
          <a:off x="4177665" y="9318625"/>
          <a:ext cx="0" cy="131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7E441358-5624-492D-81A6-52FD1A47401E}"/>
            </a:ext>
          </a:extLst>
        </xdr:cNvPr>
        <xdr:cNvSpPr txBox="1"/>
      </xdr:nvSpPr>
      <xdr:spPr>
        <a:xfrm>
          <a:off x="42164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a:extLst>
            <a:ext uri="{FF2B5EF4-FFF2-40B4-BE49-F238E27FC236}">
              <a16:creationId xmlns:a16="http://schemas.microsoft.com/office/drawing/2014/main" id="{D3BF3523-6E3F-4022-B063-9A8725563359}"/>
            </a:ext>
          </a:extLst>
        </xdr:cNvPr>
        <xdr:cNvCxnSpPr/>
      </xdr:nvCxnSpPr>
      <xdr:spPr>
        <a:xfrm>
          <a:off x="4108450" y="1062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1065675B-0D70-42A8-98D4-75A1F16143C4}"/>
            </a:ext>
          </a:extLst>
        </xdr:cNvPr>
        <xdr:cNvSpPr txBox="1"/>
      </xdr:nvSpPr>
      <xdr:spPr>
        <a:xfrm>
          <a:off x="4216400" y="910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a:extLst>
            <a:ext uri="{FF2B5EF4-FFF2-40B4-BE49-F238E27FC236}">
              <a16:creationId xmlns:a16="http://schemas.microsoft.com/office/drawing/2014/main" id="{978561E4-B058-4C68-B8C0-BF7637E223AC}"/>
            </a:ext>
          </a:extLst>
        </xdr:cNvPr>
        <xdr:cNvCxnSpPr/>
      </xdr:nvCxnSpPr>
      <xdr:spPr>
        <a:xfrm>
          <a:off x="4108450" y="9318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E3A54859-11D9-43BC-B476-35D5DAE1F1B3}"/>
            </a:ext>
          </a:extLst>
        </xdr:cNvPr>
        <xdr:cNvSpPr txBox="1"/>
      </xdr:nvSpPr>
      <xdr:spPr>
        <a:xfrm>
          <a:off x="42164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a:extLst>
            <a:ext uri="{FF2B5EF4-FFF2-40B4-BE49-F238E27FC236}">
              <a16:creationId xmlns:a16="http://schemas.microsoft.com/office/drawing/2014/main" id="{E825DB9C-CDEC-4CFF-8804-A4A930726D69}"/>
            </a:ext>
          </a:extLst>
        </xdr:cNvPr>
        <xdr:cNvSpPr/>
      </xdr:nvSpPr>
      <xdr:spPr>
        <a:xfrm>
          <a:off x="412750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a:extLst>
            <a:ext uri="{FF2B5EF4-FFF2-40B4-BE49-F238E27FC236}">
              <a16:creationId xmlns:a16="http://schemas.microsoft.com/office/drawing/2014/main" id="{9CA6DC83-5F80-4B06-93C3-85E0ED588E17}"/>
            </a:ext>
          </a:extLst>
        </xdr:cNvPr>
        <xdr:cNvSpPr/>
      </xdr:nvSpPr>
      <xdr:spPr>
        <a:xfrm>
          <a:off x="3384550" y="98507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a:extLst>
            <a:ext uri="{FF2B5EF4-FFF2-40B4-BE49-F238E27FC236}">
              <a16:creationId xmlns:a16="http://schemas.microsoft.com/office/drawing/2014/main" id="{5CD3A7BC-9648-4812-AB88-BB3CAE56BEEF}"/>
            </a:ext>
          </a:extLst>
        </xdr:cNvPr>
        <xdr:cNvSpPr/>
      </xdr:nvSpPr>
      <xdr:spPr>
        <a:xfrm>
          <a:off x="2571750" y="981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a:extLst>
            <a:ext uri="{FF2B5EF4-FFF2-40B4-BE49-F238E27FC236}">
              <a16:creationId xmlns:a16="http://schemas.microsoft.com/office/drawing/2014/main" id="{72A352C2-8641-439F-853B-3C00ADB75B61}"/>
            </a:ext>
          </a:extLst>
        </xdr:cNvPr>
        <xdr:cNvSpPr/>
      </xdr:nvSpPr>
      <xdr:spPr>
        <a:xfrm>
          <a:off x="17780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a:extLst>
            <a:ext uri="{FF2B5EF4-FFF2-40B4-BE49-F238E27FC236}">
              <a16:creationId xmlns:a16="http://schemas.microsoft.com/office/drawing/2014/main" id="{59168D33-0E5A-4817-A2EF-ACE777300518}"/>
            </a:ext>
          </a:extLst>
        </xdr:cNvPr>
        <xdr:cNvSpPr/>
      </xdr:nvSpPr>
      <xdr:spPr>
        <a:xfrm>
          <a:off x="984250" y="9759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D655A3C-3103-4454-B5E9-95732611687B}"/>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1E40CB8-ABBA-4B4E-8E8C-258E897EBECD}"/>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52BA2C9-E98B-40CB-A798-86DB79D66AAD}"/>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3AECAB1-72AB-4C55-AA54-C88717527B53}"/>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C16EBE1-F4A9-4F71-80CE-2CEF935822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86" name="楕円 185">
          <a:extLst>
            <a:ext uri="{FF2B5EF4-FFF2-40B4-BE49-F238E27FC236}">
              <a16:creationId xmlns:a16="http://schemas.microsoft.com/office/drawing/2014/main" id="{CA7BCDC4-3EEA-4C00-B569-F5B65B3916DA}"/>
            </a:ext>
          </a:extLst>
        </xdr:cNvPr>
        <xdr:cNvSpPr/>
      </xdr:nvSpPr>
      <xdr:spPr>
        <a:xfrm>
          <a:off x="4127500" y="9983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49547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3AC5E70F-5AF7-4B15-9132-14737A6A6CE0}"/>
            </a:ext>
          </a:extLst>
        </xdr:cNvPr>
        <xdr:cNvSpPr txBox="1"/>
      </xdr:nvSpPr>
      <xdr:spPr>
        <a:xfrm>
          <a:off x="42164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38735</xdr:rowOff>
    </xdr:from>
    <xdr:to>
      <xdr:col>20</xdr:col>
      <xdr:colOff>38100</xdr:colOff>
      <xdr:row>60</xdr:row>
      <xdr:rowOff>140335</xdr:rowOff>
    </xdr:to>
    <xdr:sp macro="" textlink="">
      <xdr:nvSpPr>
        <xdr:cNvPr id="188" name="楕円 187">
          <a:extLst>
            <a:ext uri="{FF2B5EF4-FFF2-40B4-BE49-F238E27FC236}">
              <a16:creationId xmlns:a16="http://schemas.microsoft.com/office/drawing/2014/main" id="{C5CEFCB1-C0B1-4EFC-89EE-D0E8B1138A69}"/>
            </a:ext>
          </a:extLst>
        </xdr:cNvPr>
        <xdr:cNvSpPr/>
      </xdr:nvSpPr>
      <xdr:spPr>
        <a:xfrm>
          <a:off x="3384550" y="99510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89535</xdr:rowOff>
    </xdr:from>
    <xdr:to>
      <xdr:col>24</xdr:col>
      <xdr:colOff>63500</xdr:colOff>
      <xdr:row>60</xdr:row>
      <xdr:rowOff>121920</xdr:rowOff>
    </xdr:to>
    <xdr:cxnSp macro="">
      <xdr:nvCxnSpPr>
        <xdr:cNvPr id="189" name="直線コネクタ 188">
          <a:extLst>
            <a:ext uri="{FF2B5EF4-FFF2-40B4-BE49-F238E27FC236}">
              <a16:creationId xmlns:a16="http://schemas.microsoft.com/office/drawing/2014/main" id="{999D0813-7706-4AA7-8632-C7AF461143DF}"/>
            </a:ext>
          </a:extLst>
        </xdr:cNvPr>
        <xdr:cNvCxnSpPr/>
      </xdr:nvCxnSpPr>
      <xdr:spPr>
        <a:xfrm>
          <a:off x="3429000" y="10001885"/>
          <a:ext cx="7493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10160</xdr:rowOff>
    </xdr:from>
    <xdr:to>
      <xdr:col>15</xdr:col>
      <xdr:colOff>101600</xdr:colOff>
      <xdr:row>60</xdr:row>
      <xdr:rowOff>111760</xdr:rowOff>
    </xdr:to>
    <xdr:sp macro="" textlink="">
      <xdr:nvSpPr>
        <xdr:cNvPr id="190" name="楕円 189">
          <a:extLst>
            <a:ext uri="{FF2B5EF4-FFF2-40B4-BE49-F238E27FC236}">
              <a16:creationId xmlns:a16="http://schemas.microsoft.com/office/drawing/2014/main" id="{5603E6BE-66FB-49E2-B0A2-1A9BE57AED7C}"/>
            </a:ext>
          </a:extLst>
        </xdr:cNvPr>
        <xdr:cNvSpPr/>
      </xdr:nvSpPr>
      <xdr:spPr>
        <a:xfrm>
          <a:off x="257175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60960</xdr:rowOff>
    </xdr:from>
    <xdr:to>
      <xdr:col>19</xdr:col>
      <xdr:colOff>177800</xdr:colOff>
      <xdr:row>60</xdr:row>
      <xdr:rowOff>89535</xdr:rowOff>
    </xdr:to>
    <xdr:cxnSp macro="">
      <xdr:nvCxnSpPr>
        <xdr:cNvPr id="191" name="直線コネクタ 190">
          <a:extLst>
            <a:ext uri="{FF2B5EF4-FFF2-40B4-BE49-F238E27FC236}">
              <a16:creationId xmlns:a16="http://schemas.microsoft.com/office/drawing/2014/main" id="{3C7D1BEC-6218-4223-83F2-3BD130260351}"/>
            </a:ext>
          </a:extLst>
        </xdr:cNvPr>
        <xdr:cNvCxnSpPr/>
      </xdr:nvCxnSpPr>
      <xdr:spPr>
        <a:xfrm>
          <a:off x="2622550" y="9973310"/>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160655</xdr:rowOff>
    </xdr:from>
    <xdr:to>
      <xdr:col>10</xdr:col>
      <xdr:colOff>165100</xdr:colOff>
      <xdr:row>60</xdr:row>
      <xdr:rowOff>90805</xdr:rowOff>
    </xdr:to>
    <xdr:sp macro="" textlink="">
      <xdr:nvSpPr>
        <xdr:cNvPr id="192" name="楕円 191">
          <a:extLst>
            <a:ext uri="{FF2B5EF4-FFF2-40B4-BE49-F238E27FC236}">
              <a16:creationId xmlns:a16="http://schemas.microsoft.com/office/drawing/2014/main" id="{32B18496-8540-4BB4-AEAB-D674A2469778}"/>
            </a:ext>
          </a:extLst>
        </xdr:cNvPr>
        <xdr:cNvSpPr/>
      </xdr:nvSpPr>
      <xdr:spPr>
        <a:xfrm>
          <a:off x="1778000" y="9907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40005</xdr:rowOff>
    </xdr:from>
    <xdr:to>
      <xdr:col>15</xdr:col>
      <xdr:colOff>50800</xdr:colOff>
      <xdr:row>60</xdr:row>
      <xdr:rowOff>60960</xdr:rowOff>
    </xdr:to>
    <xdr:cxnSp macro="">
      <xdr:nvCxnSpPr>
        <xdr:cNvPr id="193" name="直線コネクタ 192">
          <a:extLst>
            <a:ext uri="{FF2B5EF4-FFF2-40B4-BE49-F238E27FC236}">
              <a16:creationId xmlns:a16="http://schemas.microsoft.com/office/drawing/2014/main" id="{5CD1797B-08A4-464C-8027-200C7EC0C35A}"/>
            </a:ext>
          </a:extLst>
        </xdr:cNvPr>
        <xdr:cNvCxnSpPr/>
      </xdr:nvCxnSpPr>
      <xdr:spPr>
        <a:xfrm>
          <a:off x="1828800" y="9952355"/>
          <a:ext cx="7937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132080</xdr:rowOff>
    </xdr:from>
    <xdr:to>
      <xdr:col>6</xdr:col>
      <xdr:colOff>38100</xdr:colOff>
      <xdr:row>60</xdr:row>
      <xdr:rowOff>62230</xdr:rowOff>
    </xdr:to>
    <xdr:sp macro="" textlink="">
      <xdr:nvSpPr>
        <xdr:cNvPr id="194" name="楕円 193">
          <a:extLst>
            <a:ext uri="{FF2B5EF4-FFF2-40B4-BE49-F238E27FC236}">
              <a16:creationId xmlns:a16="http://schemas.microsoft.com/office/drawing/2014/main" id="{31FEA6E0-38DF-47AB-A0B8-DAA6D1DB8923}"/>
            </a:ext>
          </a:extLst>
        </xdr:cNvPr>
        <xdr:cNvSpPr/>
      </xdr:nvSpPr>
      <xdr:spPr>
        <a:xfrm>
          <a:off x="984250" y="98793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xdr:rowOff>
    </xdr:from>
    <xdr:to>
      <xdr:col>10</xdr:col>
      <xdr:colOff>114300</xdr:colOff>
      <xdr:row>60</xdr:row>
      <xdr:rowOff>40005</xdr:rowOff>
    </xdr:to>
    <xdr:cxnSp macro="">
      <xdr:nvCxnSpPr>
        <xdr:cNvPr id="195" name="直線コネクタ 194">
          <a:extLst>
            <a:ext uri="{FF2B5EF4-FFF2-40B4-BE49-F238E27FC236}">
              <a16:creationId xmlns:a16="http://schemas.microsoft.com/office/drawing/2014/main" id="{D1E25154-527A-4862-BEE8-6F933D88F00E}"/>
            </a:ext>
          </a:extLst>
        </xdr:cNvPr>
        <xdr:cNvCxnSpPr/>
      </xdr:nvCxnSpPr>
      <xdr:spPr>
        <a:xfrm>
          <a:off x="1028700" y="9923780"/>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13D50530-EEB6-43A6-B137-6DA50E739294}"/>
            </a:ext>
          </a:extLst>
        </xdr:cNvPr>
        <xdr:cNvSpPr txBox="1"/>
      </xdr:nvSpPr>
      <xdr:spPr>
        <a:xfrm>
          <a:off x="32391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89405ADD-7EF6-4681-90C9-90817590ED8C}"/>
            </a:ext>
          </a:extLst>
        </xdr:cNvPr>
        <xdr:cNvSpPr txBox="1"/>
      </xdr:nvSpPr>
      <xdr:spPr>
        <a:xfrm>
          <a:off x="24390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E21FD033-0465-43ED-B5DB-183784D55C07}"/>
            </a:ext>
          </a:extLst>
        </xdr:cNvPr>
        <xdr:cNvSpPr txBox="1"/>
      </xdr:nvSpPr>
      <xdr:spPr>
        <a:xfrm>
          <a:off x="1645294" y="957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505B96A5-9EA1-45CE-AC53-4C5ADF93E096}"/>
            </a:ext>
          </a:extLst>
        </xdr:cNvPr>
        <xdr:cNvSpPr txBox="1"/>
      </xdr:nvSpPr>
      <xdr:spPr>
        <a:xfrm>
          <a:off x="851544" y="954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131462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78DCA7D6-F10A-4489-A5CA-999A89D6CA86}"/>
            </a:ext>
          </a:extLst>
        </xdr:cNvPr>
        <xdr:cNvSpPr txBox="1"/>
      </xdr:nvSpPr>
      <xdr:spPr>
        <a:xfrm>
          <a:off x="32391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22149A5F-E13C-4B6A-9AEB-CCF2606E3547}"/>
            </a:ext>
          </a:extLst>
        </xdr:cNvPr>
        <xdr:cNvSpPr txBox="1"/>
      </xdr:nvSpPr>
      <xdr:spPr>
        <a:xfrm>
          <a:off x="2439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81932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22DB2385-504D-4032-9CF3-EE0667C7A76D}"/>
            </a:ext>
          </a:extLst>
        </xdr:cNvPr>
        <xdr:cNvSpPr txBox="1"/>
      </xdr:nvSpPr>
      <xdr:spPr>
        <a:xfrm>
          <a:off x="164529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53357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79E3A422-2ACC-4E2B-9F95-C2C3DB475762}"/>
            </a:ext>
          </a:extLst>
        </xdr:cNvPr>
        <xdr:cNvSpPr txBox="1"/>
      </xdr:nvSpPr>
      <xdr:spPr>
        <a:xfrm>
          <a:off x="8515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B789E0FE-F8B3-4143-91BF-A668564B51C2}"/>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DDBF8E47-3557-478A-9412-B090F33ACD4D}"/>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9CBB6298-1B16-42A1-9A9D-88D3130E8694}"/>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6683ECBB-7FE7-4241-B0A1-998D19E23533}"/>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F6CAE8C4-95BA-4CF2-8D49-51614D20A689}"/>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8F41297B-CCA3-4F67-8391-B2A4F95757A7}"/>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B5EB177-6CCD-4533-9224-FCB4090871A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1CF5DDE3-E71E-4760-92A0-A746C6B3CF95}"/>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50AAB5AA-9894-473E-A3DC-DAC28D202122}"/>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FE7D3683-5928-48B7-B6D6-E9804916EECA}"/>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41DA5A37-2CFA-4EF9-A422-27CCF567D709}"/>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7A3A1397-2614-41FF-9CCE-92CED8DE5AF0}"/>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2C01773A-9570-4CB1-ACBD-998442AAD865}"/>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20BA7735-0C40-40C6-A411-B7CDBE738F9C}"/>
            </a:ext>
          </a:extLst>
        </xdr:cNvPr>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9D6D2183-27D7-40B4-AA6B-661D528C3732}"/>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86E1F78F-E28E-457F-B180-E0EDB7587D65}"/>
            </a:ext>
          </a:extLst>
        </xdr:cNvPr>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9AE2CBF2-A1C9-4AED-9A7C-B444017518CC}"/>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C691C0C3-EF16-45D1-B20B-2D79C1302F3B}"/>
            </a:ext>
          </a:extLst>
        </xdr:cNvPr>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D0681F37-4F46-4759-A310-239971554FB4}"/>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2A250A2E-27AF-4F70-8CE9-60EA1174BEC7}"/>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D015D242-D0F0-4668-8CBE-81C88BA71C27}"/>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a:extLst>
            <a:ext uri="{FF2B5EF4-FFF2-40B4-BE49-F238E27FC236}">
              <a16:creationId xmlns:a16="http://schemas.microsoft.com/office/drawing/2014/main" id="{7E9FF17E-72D5-46AB-80E1-6A50D1A9C0CB}"/>
            </a:ext>
          </a:extLst>
        </xdr:cNvPr>
        <xdr:cNvCxnSpPr/>
      </xdr:nvCxnSpPr>
      <xdr:spPr>
        <a:xfrm flipV="1">
          <a:off x="9429115" y="9269730"/>
          <a:ext cx="0" cy="129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BD92F61B-0C61-411A-BF53-C8EA4CB2F696}"/>
            </a:ext>
          </a:extLst>
        </xdr:cNvPr>
        <xdr:cNvSpPr txBox="1"/>
      </xdr:nvSpPr>
      <xdr:spPr>
        <a:xfrm>
          <a:off x="9467850" y="1056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a:extLst>
            <a:ext uri="{FF2B5EF4-FFF2-40B4-BE49-F238E27FC236}">
              <a16:creationId xmlns:a16="http://schemas.microsoft.com/office/drawing/2014/main" id="{2CF5DE3D-0437-4070-A9D9-D7BA474EFB5D}"/>
            </a:ext>
          </a:extLst>
        </xdr:cNvPr>
        <xdr:cNvCxnSpPr/>
      </xdr:nvCxnSpPr>
      <xdr:spPr>
        <a:xfrm>
          <a:off x="9359900" y="10562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02174D4B-AE69-458F-A7EA-10D569D3CE57}"/>
            </a:ext>
          </a:extLst>
        </xdr:cNvPr>
        <xdr:cNvSpPr txBox="1"/>
      </xdr:nvSpPr>
      <xdr:spPr>
        <a:xfrm>
          <a:off x="9467850" y="905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a:extLst>
            <a:ext uri="{FF2B5EF4-FFF2-40B4-BE49-F238E27FC236}">
              <a16:creationId xmlns:a16="http://schemas.microsoft.com/office/drawing/2014/main" id="{49A7F79E-8992-428E-84F2-319F247CC27F}"/>
            </a:ext>
          </a:extLst>
        </xdr:cNvPr>
        <xdr:cNvCxnSpPr/>
      </xdr:nvCxnSpPr>
      <xdr:spPr>
        <a:xfrm>
          <a:off x="9359900" y="9269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5401DAC3-745B-45B3-A6AD-DF318109F254}"/>
            </a:ext>
          </a:extLst>
        </xdr:cNvPr>
        <xdr:cNvSpPr txBox="1"/>
      </xdr:nvSpPr>
      <xdr:spPr>
        <a:xfrm>
          <a:off x="9467850" y="9926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a:extLst>
            <a:ext uri="{FF2B5EF4-FFF2-40B4-BE49-F238E27FC236}">
              <a16:creationId xmlns:a16="http://schemas.microsoft.com/office/drawing/2014/main" id="{07215B3E-50CE-43A3-A8B2-69CACC6F7807}"/>
            </a:ext>
          </a:extLst>
        </xdr:cNvPr>
        <xdr:cNvSpPr/>
      </xdr:nvSpPr>
      <xdr:spPr>
        <a:xfrm>
          <a:off x="9398000" y="100752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a:extLst>
            <a:ext uri="{FF2B5EF4-FFF2-40B4-BE49-F238E27FC236}">
              <a16:creationId xmlns:a16="http://schemas.microsoft.com/office/drawing/2014/main" id="{BC929CF6-D93E-4157-A537-51F417F29733}"/>
            </a:ext>
          </a:extLst>
        </xdr:cNvPr>
        <xdr:cNvSpPr/>
      </xdr:nvSpPr>
      <xdr:spPr>
        <a:xfrm>
          <a:off x="8636000" y="1007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a:extLst>
            <a:ext uri="{FF2B5EF4-FFF2-40B4-BE49-F238E27FC236}">
              <a16:creationId xmlns:a16="http://schemas.microsoft.com/office/drawing/2014/main" id="{8F733050-1E2B-43EC-BE5F-64DFBFB9CF75}"/>
            </a:ext>
          </a:extLst>
        </xdr:cNvPr>
        <xdr:cNvSpPr/>
      </xdr:nvSpPr>
      <xdr:spPr>
        <a:xfrm>
          <a:off x="7842250" y="100946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a:extLst>
            <a:ext uri="{FF2B5EF4-FFF2-40B4-BE49-F238E27FC236}">
              <a16:creationId xmlns:a16="http://schemas.microsoft.com/office/drawing/2014/main" id="{884BEE76-96B0-49CE-A97F-7A81D9ED6A6F}"/>
            </a:ext>
          </a:extLst>
        </xdr:cNvPr>
        <xdr:cNvSpPr/>
      </xdr:nvSpPr>
      <xdr:spPr>
        <a:xfrm>
          <a:off x="7029450" y="101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a:extLst>
            <a:ext uri="{FF2B5EF4-FFF2-40B4-BE49-F238E27FC236}">
              <a16:creationId xmlns:a16="http://schemas.microsoft.com/office/drawing/2014/main" id="{2FA03E0A-62AF-4E01-8537-14FCD528F36F}"/>
            </a:ext>
          </a:extLst>
        </xdr:cNvPr>
        <xdr:cNvSpPr/>
      </xdr:nvSpPr>
      <xdr:spPr>
        <a:xfrm>
          <a:off x="6235700" y="1012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C777D42-30D3-44C8-8457-5DC89D058465}"/>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CBD112A-4EA7-4B89-953C-7E12B574E5A3}"/>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85949B0-1313-4D52-A27D-ADB5DD458E2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5CA7404-B929-4199-9727-6827A8079371}"/>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94782D6-6381-4AB2-830F-8DFF50F1ED3B}"/>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153164</xdr:rowOff>
    </xdr:from>
    <xdr:to>
      <xdr:col>55</xdr:col>
      <xdr:colOff>50800</xdr:colOff>
      <xdr:row>62</xdr:row>
      <xdr:rowOff>83314</xdr:rowOff>
    </xdr:to>
    <xdr:sp macro="" textlink="">
      <xdr:nvSpPr>
        <xdr:cNvPr id="241" name="楕円 240">
          <a:extLst>
            <a:ext uri="{FF2B5EF4-FFF2-40B4-BE49-F238E27FC236}">
              <a16:creationId xmlns:a16="http://schemas.microsoft.com/office/drawing/2014/main" id="{F5F65D71-D5EE-4130-B989-86461671287A}"/>
            </a:ext>
          </a:extLst>
        </xdr:cNvPr>
        <xdr:cNvSpPr/>
      </xdr:nvSpPr>
      <xdr:spPr>
        <a:xfrm>
          <a:off x="9398000" y="102306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131591</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599704BE-FD25-48AA-8C39-9EC1AD6B5706}"/>
            </a:ext>
          </a:extLst>
        </xdr:cNvPr>
        <xdr:cNvSpPr txBox="1"/>
      </xdr:nvSpPr>
      <xdr:spPr>
        <a:xfrm>
          <a:off x="9467850" y="1020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156897</xdr:rowOff>
    </xdr:from>
    <xdr:to>
      <xdr:col>50</xdr:col>
      <xdr:colOff>165100</xdr:colOff>
      <xdr:row>62</xdr:row>
      <xdr:rowOff>87047</xdr:rowOff>
    </xdr:to>
    <xdr:sp macro="" textlink="">
      <xdr:nvSpPr>
        <xdr:cNvPr id="243" name="楕円 242">
          <a:extLst>
            <a:ext uri="{FF2B5EF4-FFF2-40B4-BE49-F238E27FC236}">
              <a16:creationId xmlns:a16="http://schemas.microsoft.com/office/drawing/2014/main" id="{C1E8928D-93B6-4E0D-BDD9-B536E5757B87}"/>
            </a:ext>
          </a:extLst>
        </xdr:cNvPr>
        <xdr:cNvSpPr/>
      </xdr:nvSpPr>
      <xdr:spPr>
        <a:xfrm>
          <a:off x="8636000" y="102343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32514</xdr:rowOff>
    </xdr:from>
    <xdr:to>
      <xdr:col>55</xdr:col>
      <xdr:colOff>0</xdr:colOff>
      <xdr:row>62</xdr:row>
      <xdr:rowOff>36247</xdr:rowOff>
    </xdr:to>
    <xdr:cxnSp macro="">
      <xdr:nvCxnSpPr>
        <xdr:cNvPr id="244" name="直線コネクタ 243">
          <a:extLst>
            <a:ext uri="{FF2B5EF4-FFF2-40B4-BE49-F238E27FC236}">
              <a16:creationId xmlns:a16="http://schemas.microsoft.com/office/drawing/2014/main" id="{F3A2B64B-5330-4CDF-9B47-C51479665651}"/>
            </a:ext>
          </a:extLst>
        </xdr:cNvPr>
        <xdr:cNvCxnSpPr/>
      </xdr:nvCxnSpPr>
      <xdr:spPr>
        <a:xfrm flipV="1">
          <a:off x="8686800" y="10275064"/>
          <a:ext cx="74295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157166</xdr:rowOff>
    </xdr:from>
    <xdr:to>
      <xdr:col>46</xdr:col>
      <xdr:colOff>38100</xdr:colOff>
      <xdr:row>62</xdr:row>
      <xdr:rowOff>87316</xdr:rowOff>
    </xdr:to>
    <xdr:sp macro="" textlink="">
      <xdr:nvSpPr>
        <xdr:cNvPr id="245" name="楕円 244">
          <a:extLst>
            <a:ext uri="{FF2B5EF4-FFF2-40B4-BE49-F238E27FC236}">
              <a16:creationId xmlns:a16="http://schemas.microsoft.com/office/drawing/2014/main" id="{FBC80027-BE68-447A-B8A6-2BF724532AA5}"/>
            </a:ext>
          </a:extLst>
        </xdr:cNvPr>
        <xdr:cNvSpPr/>
      </xdr:nvSpPr>
      <xdr:spPr>
        <a:xfrm>
          <a:off x="7842250" y="102346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36247</xdr:rowOff>
    </xdr:from>
    <xdr:to>
      <xdr:col>50</xdr:col>
      <xdr:colOff>114300</xdr:colOff>
      <xdr:row>62</xdr:row>
      <xdr:rowOff>36516</xdr:rowOff>
    </xdr:to>
    <xdr:cxnSp macro="">
      <xdr:nvCxnSpPr>
        <xdr:cNvPr id="246" name="直線コネクタ 245">
          <a:extLst>
            <a:ext uri="{FF2B5EF4-FFF2-40B4-BE49-F238E27FC236}">
              <a16:creationId xmlns:a16="http://schemas.microsoft.com/office/drawing/2014/main" id="{0E0FB5CC-05A7-4952-B2A2-B790C60F67BF}"/>
            </a:ext>
          </a:extLst>
        </xdr:cNvPr>
        <xdr:cNvCxnSpPr/>
      </xdr:nvCxnSpPr>
      <xdr:spPr>
        <a:xfrm flipV="1">
          <a:off x="7886700" y="10278797"/>
          <a:ext cx="800100" cy="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159633</xdr:rowOff>
    </xdr:from>
    <xdr:to>
      <xdr:col>41</xdr:col>
      <xdr:colOff>101600</xdr:colOff>
      <xdr:row>62</xdr:row>
      <xdr:rowOff>89783</xdr:rowOff>
    </xdr:to>
    <xdr:sp macro="" textlink="">
      <xdr:nvSpPr>
        <xdr:cNvPr id="247" name="楕円 246">
          <a:extLst>
            <a:ext uri="{FF2B5EF4-FFF2-40B4-BE49-F238E27FC236}">
              <a16:creationId xmlns:a16="http://schemas.microsoft.com/office/drawing/2014/main" id="{A011EDC6-7C79-4968-81AF-A562F5DB85CC}"/>
            </a:ext>
          </a:extLst>
        </xdr:cNvPr>
        <xdr:cNvSpPr/>
      </xdr:nvSpPr>
      <xdr:spPr>
        <a:xfrm>
          <a:off x="7029450" y="102370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36516</xdr:rowOff>
    </xdr:from>
    <xdr:to>
      <xdr:col>45</xdr:col>
      <xdr:colOff>177800</xdr:colOff>
      <xdr:row>62</xdr:row>
      <xdr:rowOff>38983</xdr:rowOff>
    </xdr:to>
    <xdr:cxnSp macro="">
      <xdr:nvCxnSpPr>
        <xdr:cNvPr id="248" name="直線コネクタ 247">
          <a:extLst>
            <a:ext uri="{FF2B5EF4-FFF2-40B4-BE49-F238E27FC236}">
              <a16:creationId xmlns:a16="http://schemas.microsoft.com/office/drawing/2014/main" id="{70D329B8-1209-4D0D-B843-3AB9EB922FB1}"/>
            </a:ext>
          </a:extLst>
        </xdr:cNvPr>
        <xdr:cNvCxnSpPr/>
      </xdr:nvCxnSpPr>
      <xdr:spPr>
        <a:xfrm flipV="1">
          <a:off x="7080250" y="10279066"/>
          <a:ext cx="80645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162934</xdr:rowOff>
    </xdr:from>
    <xdr:to>
      <xdr:col>36</xdr:col>
      <xdr:colOff>165100</xdr:colOff>
      <xdr:row>62</xdr:row>
      <xdr:rowOff>93084</xdr:rowOff>
    </xdr:to>
    <xdr:sp macro="" textlink="">
      <xdr:nvSpPr>
        <xdr:cNvPr id="249" name="楕円 248">
          <a:extLst>
            <a:ext uri="{FF2B5EF4-FFF2-40B4-BE49-F238E27FC236}">
              <a16:creationId xmlns:a16="http://schemas.microsoft.com/office/drawing/2014/main" id="{8DF7CA61-9E87-4C88-AF49-024232C5B144}"/>
            </a:ext>
          </a:extLst>
        </xdr:cNvPr>
        <xdr:cNvSpPr/>
      </xdr:nvSpPr>
      <xdr:spPr>
        <a:xfrm>
          <a:off x="6235700" y="102403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38983</xdr:rowOff>
    </xdr:from>
    <xdr:to>
      <xdr:col>41</xdr:col>
      <xdr:colOff>50800</xdr:colOff>
      <xdr:row>62</xdr:row>
      <xdr:rowOff>42284</xdr:rowOff>
    </xdr:to>
    <xdr:cxnSp macro="">
      <xdr:nvCxnSpPr>
        <xdr:cNvPr id="250" name="直線コネクタ 249">
          <a:extLst>
            <a:ext uri="{FF2B5EF4-FFF2-40B4-BE49-F238E27FC236}">
              <a16:creationId xmlns:a16="http://schemas.microsoft.com/office/drawing/2014/main" id="{3473C8BF-7B7B-4A28-93BE-71BB2F6B4A83}"/>
            </a:ext>
          </a:extLst>
        </xdr:cNvPr>
        <xdr:cNvCxnSpPr/>
      </xdr:nvCxnSpPr>
      <xdr:spPr>
        <a:xfrm flipV="1">
          <a:off x="6286500" y="10281533"/>
          <a:ext cx="79375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CBBF41F4-729B-4DD5-984F-79CFBC9503EE}"/>
            </a:ext>
          </a:extLst>
        </xdr:cNvPr>
        <xdr:cNvSpPr txBox="1"/>
      </xdr:nvSpPr>
      <xdr:spPr>
        <a:xfrm>
          <a:off x="8399995" y="98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BC7DABF-79CA-481E-B815-A7BF6627F7F7}"/>
            </a:ext>
          </a:extLst>
        </xdr:cNvPr>
        <xdr:cNvSpPr txBox="1"/>
      </xdr:nvSpPr>
      <xdr:spPr>
        <a:xfrm>
          <a:off x="7612595" y="988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6F0BFC03-F954-43DA-B6B4-6E2464A5D790}"/>
            </a:ext>
          </a:extLst>
        </xdr:cNvPr>
        <xdr:cNvSpPr txBox="1"/>
      </xdr:nvSpPr>
      <xdr:spPr>
        <a:xfrm>
          <a:off x="6818845" y="990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1D4B227-1ECD-4C35-AB97-E060E2A8DBCA}"/>
            </a:ext>
          </a:extLst>
        </xdr:cNvPr>
        <xdr:cNvSpPr txBox="1"/>
      </xdr:nvSpPr>
      <xdr:spPr>
        <a:xfrm>
          <a:off x="6006045" y="990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78174</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32548DA-82D0-45D6-8A9D-958CEFDD89A5}"/>
            </a:ext>
          </a:extLst>
        </xdr:cNvPr>
        <xdr:cNvSpPr txBox="1"/>
      </xdr:nvSpPr>
      <xdr:spPr>
        <a:xfrm>
          <a:off x="8399995" y="1032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78443</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F6231E15-C68F-47CB-97C4-C640D666F25E}"/>
            </a:ext>
          </a:extLst>
        </xdr:cNvPr>
        <xdr:cNvSpPr txBox="1"/>
      </xdr:nvSpPr>
      <xdr:spPr>
        <a:xfrm>
          <a:off x="7612595" y="1032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80910</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C1185B82-AA22-4D3C-9D20-689DF896D1D9}"/>
            </a:ext>
          </a:extLst>
        </xdr:cNvPr>
        <xdr:cNvSpPr txBox="1"/>
      </xdr:nvSpPr>
      <xdr:spPr>
        <a:xfrm>
          <a:off x="6818845" y="1032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84211</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B3A9AD5A-2872-4396-AABA-9941BE2A8394}"/>
            </a:ext>
          </a:extLst>
        </xdr:cNvPr>
        <xdr:cNvSpPr txBox="1"/>
      </xdr:nvSpPr>
      <xdr:spPr>
        <a:xfrm>
          <a:off x="6006045" y="1032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49AAF497-F51A-4C77-BC90-6C2EFB8BF9AE}"/>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E11604C0-8690-49BA-A46D-01FF5B029BC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C783E149-85C7-4B62-BDC2-792170D701A3}"/>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7129228C-9DD4-4B73-B824-A87B52633A5F}"/>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336650CE-586F-477E-AF52-B4BA4D18FA01}"/>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31BAC12B-EFF5-48BA-9799-EC1E978B5016}"/>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897FC47E-E5C2-4066-871C-CBEB16AD759F}"/>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DB0DCC18-DF7C-4048-99E2-900784FDB19D}"/>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2C172E13-3B46-4474-BEA2-F113299A2A96}"/>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F712BDAE-3D1A-49EF-A949-FBC34F2128D9}"/>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BFDCA81F-77CC-4187-BC3B-AC84DE4CC6E5}"/>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a:extLst>
            <a:ext uri="{FF2B5EF4-FFF2-40B4-BE49-F238E27FC236}">
              <a16:creationId xmlns:a16="http://schemas.microsoft.com/office/drawing/2014/main" id="{D87D4C1B-0246-4C41-B2A7-8CFD265193D8}"/>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a:extLst>
            <a:ext uri="{FF2B5EF4-FFF2-40B4-BE49-F238E27FC236}">
              <a16:creationId xmlns:a16="http://schemas.microsoft.com/office/drawing/2014/main" id="{2690BC0B-AE75-47DE-B5A3-F3F41F1EBF9A}"/>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a:extLst>
            <a:ext uri="{FF2B5EF4-FFF2-40B4-BE49-F238E27FC236}">
              <a16:creationId xmlns:a16="http://schemas.microsoft.com/office/drawing/2014/main" id="{53EF0EB8-75EC-4F54-A59D-9C950759E865}"/>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a:extLst>
            <a:ext uri="{FF2B5EF4-FFF2-40B4-BE49-F238E27FC236}">
              <a16:creationId xmlns:a16="http://schemas.microsoft.com/office/drawing/2014/main" id="{D2DA9C34-69A1-4466-939B-5B533CA8EAA4}"/>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a:extLst>
            <a:ext uri="{FF2B5EF4-FFF2-40B4-BE49-F238E27FC236}">
              <a16:creationId xmlns:a16="http://schemas.microsoft.com/office/drawing/2014/main" id="{B256F1F4-FF3E-4627-A79B-ED03C0AC8522}"/>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a:extLst>
            <a:ext uri="{FF2B5EF4-FFF2-40B4-BE49-F238E27FC236}">
              <a16:creationId xmlns:a16="http://schemas.microsoft.com/office/drawing/2014/main" id="{86F53589-CAC6-418D-8EEE-99D8F3694A93}"/>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a:extLst>
            <a:ext uri="{FF2B5EF4-FFF2-40B4-BE49-F238E27FC236}">
              <a16:creationId xmlns:a16="http://schemas.microsoft.com/office/drawing/2014/main" id="{40321F02-5F82-47F7-A181-5E28E4691946}"/>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a:extLst>
            <a:ext uri="{FF2B5EF4-FFF2-40B4-BE49-F238E27FC236}">
              <a16:creationId xmlns:a16="http://schemas.microsoft.com/office/drawing/2014/main" id="{3EE2D34B-4E69-4BF3-A59D-6DD1450E1DCF}"/>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a:extLst>
            <a:ext uri="{FF2B5EF4-FFF2-40B4-BE49-F238E27FC236}">
              <a16:creationId xmlns:a16="http://schemas.microsoft.com/office/drawing/2014/main" id="{2FD8A31F-BB59-4595-9726-5C017D398502}"/>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a:extLst>
            <a:ext uri="{FF2B5EF4-FFF2-40B4-BE49-F238E27FC236}">
              <a16:creationId xmlns:a16="http://schemas.microsoft.com/office/drawing/2014/main" id="{47D4F134-C6AF-4FBB-B86C-6B0AC03C7C28}"/>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a:extLst>
            <a:ext uri="{FF2B5EF4-FFF2-40B4-BE49-F238E27FC236}">
              <a16:creationId xmlns:a16="http://schemas.microsoft.com/office/drawing/2014/main" id="{FA843BDD-D2F2-4D9A-A139-F625DBE54E37}"/>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a:extLst>
            <a:ext uri="{FF2B5EF4-FFF2-40B4-BE49-F238E27FC236}">
              <a16:creationId xmlns:a16="http://schemas.microsoft.com/office/drawing/2014/main" id="{DAA32A65-01BE-4496-97AA-4CE015C6610F}"/>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F9A4868B-5401-4EE9-A24E-A06A13CA682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4826FE3C-1327-4381-A6A8-681FE984F55F}"/>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a:extLst>
            <a:ext uri="{FF2B5EF4-FFF2-40B4-BE49-F238E27FC236}">
              <a16:creationId xmlns:a16="http://schemas.microsoft.com/office/drawing/2014/main" id="{592D79BA-6431-4B1F-96DB-A55553766CBA}"/>
            </a:ext>
          </a:extLst>
        </xdr:cNvPr>
        <xdr:cNvCxnSpPr/>
      </xdr:nvCxnSpPr>
      <xdr:spPr>
        <a:xfrm flipV="1">
          <a:off x="4177665" y="12840426"/>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463E0FFC-7365-4E46-B94A-7969887BD81B}"/>
            </a:ext>
          </a:extLst>
        </xdr:cNvPr>
        <xdr:cNvSpPr txBox="1"/>
      </xdr:nvSpPr>
      <xdr:spPr>
        <a:xfrm>
          <a:off x="4216400" y="1432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a:extLst>
            <a:ext uri="{FF2B5EF4-FFF2-40B4-BE49-F238E27FC236}">
              <a16:creationId xmlns:a16="http://schemas.microsoft.com/office/drawing/2014/main" id="{FC063EC8-25D3-4003-86CF-730111C47ACB}"/>
            </a:ext>
          </a:extLst>
        </xdr:cNvPr>
        <xdr:cNvCxnSpPr/>
      </xdr:nvCxnSpPr>
      <xdr:spPr>
        <a:xfrm>
          <a:off x="4108450" y="143181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a:extLst>
            <a:ext uri="{FF2B5EF4-FFF2-40B4-BE49-F238E27FC236}">
              <a16:creationId xmlns:a16="http://schemas.microsoft.com/office/drawing/2014/main" id="{08850006-B696-460D-A1F4-4CB0B8FE9C6B}"/>
            </a:ext>
          </a:extLst>
        </xdr:cNvPr>
        <xdr:cNvSpPr txBox="1"/>
      </xdr:nvSpPr>
      <xdr:spPr>
        <a:xfrm>
          <a:off x="4216400" y="126220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a:extLst>
            <a:ext uri="{FF2B5EF4-FFF2-40B4-BE49-F238E27FC236}">
              <a16:creationId xmlns:a16="http://schemas.microsoft.com/office/drawing/2014/main" id="{E23AB232-396E-4628-952C-966371FA0F7F}"/>
            </a:ext>
          </a:extLst>
        </xdr:cNvPr>
        <xdr:cNvCxnSpPr/>
      </xdr:nvCxnSpPr>
      <xdr:spPr>
        <a:xfrm>
          <a:off x="4108450" y="12840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D111AB34-712E-4D6F-91A2-C3F2ED7864DF}"/>
            </a:ext>
          </a:extLst>
        </xdr:cNvPr>
        <xdr:cNvSpPr txBox="1"/>
      </xdr:nvSpPr>
      <xdr:spPr>
        <a:xfrm>
          <a:off x="4216400" y="1368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a:extLst>
            <a:ext uri="{FF2B5EF4-FFF2-40B4-BE49-F238E27FC236}">
              <a16:creationId xmlns:a16="http://schemas.microsoft.com/office/drawing/2014/main" id="{B6832C63-F32F-451C-9220-A9396D473BEA}"/>
            </a:ext>
          </a:extLst>
        </xdr:cNvPr>
        <xdr:cNvSpPr/>
      </xdr:nvSpPr>
      <xdr:spPr>
        <a:xfrm>
          <a:off x="4127500" y="138292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a:extLst>
            <a:ext uri="{FF2B5EF4-FFF2-40B4-BE49-F238E27FC236}">
              <a16:creationId xmlns:a16="http://schemas.microsoft.com/office/drawing/2014/main" id="{06204D96-1D52-47C1-A543-AB9A49931F26}"/>
            </a:ext>
          </a:extLst>
        </xdr:cNvPr>
        <xdr:cNvSpPr/>
      </xdr:nvSpPr>
      <xdr:spPr>
        <a:xfrm>
          <a:off x="3384550" y="137916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a:extLst>
            <a:ext uri="{FF2B5EF4-FFF2-40B4-BE49-F238E27FC236}">
              <a16:creationId xmlns:a16="http://schemas.microsoft.com/office/drawing/2014/main" id="{249EE7F1-B37F-4306-B10E-A185EACFB31C}"/>
            </a:ext>
          </a:extLst>
        </xdr:cNvPr>
        <xdr:cNvSpPr/>
      </xdr:nvSpPr>
      <xdr:spPr>
        <a:xfrm>
          <a:off x="2571750" y="1375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a:extLst>
            <a:ext uri="{FF2B5EF4-FFF2-40B4-BE49-F238E27FC236}">
              <a16:creationId xmlns:a16="http://schemas.microsoft.com/office/drawing/2014/main" id="{60225191-38E3-432A-9A2D-23F8A3FD2BE7}"/>
            </a:ext>
          </a:extLst>
        </xdr:cNvPr>
        <xdr:cNvSpPr/>
      </xdr:nvSpPr>
      <xdr:spPr>
        <a:xfrm>
          <a:off x="1778000" y="1375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a:extLst>
            <a:ext uri="{FF2B5EF4-FFF2-40B4-BE49-F238E27FC236}">
              <a16:creationId xmlns:a16="http://schemas.microsoft.com/office/drawing/2014/main" id="{2A901F49-D19B-40F1-A060-7B7BD9F6E098}"/>
            </a:ext>
          </a:extLst>
        </xdr:cNvPr>
        <xdr:cNvSpPr/>
      </xdr:nvSpPr>
      <xdr:spPr>
        <a:xfrm>
          <a:off x="984250" y="136967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DBF334B-2A93-4E65-8D27-9F28DF689562}"/>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3436FE19-872A-4D62-A8A2-FF652FAD4EBC}"/>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8090D4D-3202-4F31-8109-1E533FDBD95D}"/>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0B696BF-A703-4331-844C-DF9E824ECFFC}"/>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DC1FE37-1193-4655-AE09-7F93A9DC8A79}"/>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8527</xdr:rowOff>
    </xdr:from>
    <xdr:to>
      <xdr:col>24</xdr:col>
      <xdr:colOff>114300</xdr:colOff>
      <xdr:row>85</xdr:row>
      <xdr:rowOff>110127</xdr:rowOff>
    </xdr:to>
    <xdr:sp macro="" textlink="">
      <xdr:nvSpPr>
        <xdr:cNvPr id="300" name="楕円 299">
          <a:extLst>
            <a:ext uri="{FF2B5EF4-FFF2-40B4-BE49-F238E27FC236}">
              <a16:creationId xmlns:a16="http://schemas.microsoft.com/office/drawing/2014/main" id="{BC29FBCA-29E1-46E1-A591-49BCB0E11E7A}"/>
            </a:ext>
          </a:extLst>
        </xdr:cNvPr>
        <xdr:cNvSpPr/>
      </xdr:nvSpPr>
      <xdr:spPr>
        <a:xfrm>
          <a:off x="4127500" y="1404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158404</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10E2389F-428C-4F02-9C60-320BE750A5F8}"/>
            </a:ext>
          </a:extLst>
        </xdr:cNvPr>
        <xdr:cNvSpPr txBox="1"/>
      </xdr:nvSpPr>
      <xdr:spPr>
        <a:xfrm>
          <a:off x="4216400" y="1403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153851</xdr:rowOff>
    </xdr:from>
    <xdr:to>
      <xdr:col>20</xdr:col>
      <xdr:colOff>38100</xdr:colOff>
      <xdr:row>85</xdr:row>
      <xdr:rowOff>84001</xdr:rowOff>
    </xdr:to>
    <xdr:sp macro="" textlink="">
      <xdr:nvSpPr>
        <xdr:cNvPr id="302" name="楕円 301">
          <a:extLst>
            <a:ext uri="{FF2B5EF4-FFF2-40B4-BE49-F238E27FC236}">
              <a16:creationId xmlns:a16="http://schemas.microsoft.com/office/drawing/2014/main" id="{268BC006-703B-4D58-9ACC-578D5CE055FA}"/>
            </a:ext>
          </a:extLst>
        </xdr:cNvPr>
        <xdr:cNvSpPr/>
      </xdr:nvSpPr>
      <xdr:spPr>
        <a:xfrm>
          <a:off x="3384550" y="140286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33201</xdr:rowOff>
    </xdr:from>
    <xdr:to>
      <xdr:col>24</xdr:col>
      <xdr:colOff>63500</xdr:colOff>
      <xdr:row>85</xdr:row>
      <xdr:rowOff>59327</xdr:rowOff>
    </xdr:to>
    <xdr:cxnSp macro="">
      <xdr:nvCxnSpPr>
        <xdr:cNvPr id="303" name="直線コネクタ 302">
          <a:extLst>
            <a:ext uri="{FF2B5EF4-FFF2-40B4-BE49-F238E27FC236}">
              <a16:creationId xmlns:a16="http://schemas.microsoft.com/office/drawing/2014/main" id="{3ACCC98D-4C91-44DE-8504-0F78967E65C1}"/>
            </a:ext>
          </a:extLst>
        </xdr:cNvPr>
        <xdr:cNvCxnSpPr/>
      </xdr:nvCxnSpPr>
      <xdr:spPr>
        <a:xfrm>
          <a:off x="3429000" y="14073051"/>
          <a:ext cx="7493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127726</xdr:rowOff>
    </xdr:from>
    <xdr:to>
      <xdr:col>15</xdr:col>
      <xdr:colOff>101600</xdr:colOff>
      <xdr:row>85</xdr:row>
      <xdr:rowOff>57876</xdr:rowOff>
    </xdr:to>
    <xdr:sp macro="" textlink="">
      <xdr:nvSpPr>
        <xdr:cNvPr id="304" name="楕円 303">
          <a:extLst>
            <a:ext uri="{FF2B5EF4-FFF2-40B4-BE49-F238E27FC236}">
              <a16:creationId xmlns:a16="http://schemas.microsoft.com/office/drawing/2014/main" id="{695B54A0-DF79-4A66-9E77-45438F5F25DC}"/>
            </a:ext>
          </a:extLst>
        </xdr:cNvPr>
        <xdr:cNvSpPr/>
      </xdr:nvSpPr>
      <xdr:spPr>
        <a:xfrm>
          <a:off x="2571750" y="14002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7076</xdr:rowOff>
    </xdr:from>
    <xdr:to>
      <xdr:col>19</xdr:col>
      <xdr:colOff>177800</xdr:colOff>
      <xdr:row>85</xdr:row>
      <xdr:rowOff>33201</xdr:rowOff>
    </xdr:to>
    <xdr:cxnSp macro="">
      <xdr:nvCxnSpPr>
        <xdr:cNvPr id="305" name="直線コネクタ 304">
          <a:extLst>
            <a:ext uri="{FF2B5EF4-FFF2-40B4-BE49-F238E27FC236}">
              <a16:creationId xmlns:a16="http://schemas.microsoft.com/office/drawing/2014/main" id="{709AA8C5-C5EE-4619-9C41-02C1A58E4569}"/>
            </a:ext>
          </a:extLst>
        </xdr:cNvPr>
        <xdr:cNvCxnSpPr/>
      </xdr:nvCxnSpPr>
      <xdr:spPr>
        <a:xfrm>
          <a:off x="2622550" y="14046926"/>
          <a:ext cx="8064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101600</xdr:rowOff>
    </xdr:from>
    <xdr:to>
      <xdr:col>10</xdr:col>
      <xdr:colOff>165100</xdr:colOff>
      <xdr:row>85</xdr:row>
      <xdr:rowOff>31750</xdr:rowOff>
    </xdr:to>
    <xdr:sp macro="" textlink="">
      <xdr:nvSpPr>
        <xdr:cNvPr id="306" name="楕円 305">
          <a:extLst>
            <a:ext uri="{FF2B5EF4-FFF2-40B4-BE49-F238E27FC236}">
              <a16:creationId xmlns:a16="http://schemas.microsoft.com/office/drawing/2014/main" id="{EFC2CD42-952B-4F7C-9798-8E3ED75AEE8B}"/>
            </a:ext>
          </a:extLst>
        </xdr:cNvPr>
        <xdr:cNvSpPr/>
      </xdr:nvSpPr>
      <xdr:spPr>
        <a:xfrm>
          <a:off x="177800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152400</xdr:rowOff>
    </xdr:from>
    <xdr:to>
      <xdr:col>15</xdr:col>
      <xdr:colOff>50800</xdr:colOff>
      <xdr:row>85</xdr:row>
      <xdr:rowOff>7076</xdr:rowOff>
    </xdr:to>
    <xdr:cxnSp macro="">
      <xdr:nvCxnSpPr>
        <xdr:cNvPr id="307" name="直線コネクタ 306">
          <a:extLst>
            <a:ext uri="{FF2B5EF4-FFF2-40B4-BE49-F238E27FC236}">
              <a16:creationId xmlns:a16="http://schemas.microsoft.com/office/drawing/2014/main" id="{0CCF5772-640C-4C69-97A5-F63AA5F49395}"/>
            </a:ext>
          </a:extLst>
        </xdr:cNvPr>
        <xdr:cNvCxnSpPr/>
      </xdr:nvCxnSpPr>
      <xdr:spPr>
        <a:xfrm>
          <a:off x="1828800" y="14027150"/>
          <a:ext cx="793750" cy="1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73842</xdr:rowOff>
    </xdr:from>
    <xdr:to>
      <xdr:col>6</xdr:col>
      <xdr:colOff>38100</xdr:colOff>
      <xdr:row>85</xdr:row>
      <xdr:rowOff>3992</xdr:rowOff>
    </xdr:to>
    <xdr:sp macro="" textlink="">
      <xdr:nvSpPr>
        <xdr:cNvPr id="308" name="楕円 307">
          <a:extLst>
            <a:ext uri="{FF2B5EF4-FFF2-40B4-BE49-F238E27FC236}">
              <a16:creationId xmlns:a16="http://schemas.microsoft.com/office/drawing/2014/main" id="{D3CEF4A0-FD91-471B-89AE-D41411FEC2F8}"/>
            </a:ext>
          </a:extLst>
        </xdr:cNvPr>
        <xdr:cNvSpPr/>
      </xdr:nvSpPr>
      <xdr:spPr>
        <a:xfrm>
          <a:off x="984250" y="139485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124642</xdr:rowOff>
    </xdr:from>
    <xdr:to>
      <xdr:col>10</xdr:col>
      <xdr:colOff>114300</xdr:colOff>
      <xdr:row>84</xdr:row>
      <xdr:rowOff>152400</xdr:rowOff>
    </xdr:to>
    <xdr:cxnSp macro="">
      <xdr:nvCxnSpPr>
        <xdr:cNvPr id="309" name="直線コネクタ 308">
          <a:extLst>
            <a:ext uri="{FF2B5EF4-FFF2-40B4-BE49-F238E27FC236}">
              <a16:creationId xmlns:a16="http://schemas.microsoft.com/office/drawing/2014/main" id="{B377B3B1-C2F1-4768-82B7-44CBEEF5CC6B}"/>
            </a:ext>
          </a:extLst>
        </xdr:cNvPr>
        <xdr:cNvCxnSpPr/>
      </xdr:nvCxnSpPr>
      <xdr:spPr>
        <a:xfrm>
          <a:off x="1028700" y="13999392"/>
          <a:ext cx="8001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0" name="n_1aveValue【公営住宅】&#10;有形固定資産減価償却率">
          <a:extLst>
            <a:ext uri="{FF2B5EF4-FFF2-40B4-BE49-F238E27FC236}">
              <a16:creationId xmlns:a16="http://schemas.microsoft.com/office/drawing/2014/main" id="{6E3C6D3E-918B-4A56-A7F4-A6CB9E531D9C}"/>
            </a:ext>
          </a:extLst>
        </xdr:cNvPr>
        <xdr:cNvSpPr txBox="1"/>
      </xdr:nvSpPr>
      <xdr:spPr>
        <a:xfrm>
          <a:off x="32391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a:extLst>
            <a:ext uri="{FF2B5EF4-FFF2-40B4-BE49-F238E27FC236}">
              <a16:creationId xmlns:a16="http://schemas.microsoft.com/office/drawing/2014/main" id="{91CA7E13-3CDC-4946-9E83-096680D62E5B}"/>
            </a:ext>
          </a:extLst>
        </xdr:cNvPr>
        <xdr:cNvSpPr txBox="1"/>
      </xdr:nvSpPr>
      <xdr:spPr>
        <a:xfrm>
          <a:off x="2439044" y="13546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a:extLst>
            <a:ext uri="{FF2B5EF4-FFF2-40B4-BE49-F238E27FC236}">
              <a16:creationId xmlns:a16="http://schemas.microsoft.com/office/drawing/2014/main" id="{38DDB787-FBA2-461D-9B05-305C303FA2E5}"/>
            </a:ext>
          </a:extLst>
        </xdr:cNvPr>
        <xdr:cNvSpPr txBox="1"/>
      </xdr:nvSpPr>
      <xdr:spPr>
        <a:xfrm>
          <a:off x="1645294" y="135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3" name="n_4aveValue【公営住宅】&#10;有形固定資産減価償却率">
          <a:extLst>
            <a:ext uri="{FF2B5EF4-FFF2-40B4-BE49-F238E27FC236}">
              <a16:creationId xmlns:a16="http://schemas.microsoft.com/office/drawing/2014/main" id="{70810734-2B4D-41E8-AD54-A19F7695AFC8}"/>
            </a:ext>
          </a:extLst>
        </xdr:cNvPr>
        <xdr:cNvSpPr txBox="1"/>
      </xdr:nvSpPr>
      <xdr:spPr>
        <a:xfrm>
          <a:off x="851544" y="13478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75128</xdr:rowOff>
    </xdr:from>
    <xdr:ext cx="405111" cy="259045"/>
    <xdr:sp macro="" textlink="">
      <xdr:nvSpPr>
        <xdr:cNvPr id="314" name="n_1mainValue【公営住宅】&#10;有形固定資産減価償却率">
          <a:extLst>
            <a:ext uri="{FF2B5EF4-FFF2-40B4-BE49-F238E27FC236}">
              <a16:creationId xmlns:a16="http://schemas.microsoft.com/office/drawing/2014/main" id="{936A13FC-6776-47A2-A009-AFC3D88C1387}"/>
            </a:ext>
          </a:extLst>
        </xdr:cNvPr>
        <xdr:cNvSpPr txBox="1"/>
      </xdr:nvSpPr>
      <xdr:spPr>
        <a:xfrm>
          <a:off x="3239144" y="14114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49003</xdr:rowOff>
    </xdr:from>
    <xdr:ext cx="405111" cy="259045"/>
    <xdr:sp macro="" textlink="">
      <xdr:nvSpPr>
        <xdr:cNvPr id="315" name="n_2mainValue【公営住宅】&#10;有形固定資産減価償却率">
          <a:extLst>
            <a:ext uri="{FF2B5EF4-FFF2-40B4-BE49-F238E27FC236}">
              <a16:creationId xmlns:a16="http://schemas.microsoft.com/office/drawing/2014/main" id="{F4958D02-21BC-4F8A-9F46-3D8F31386F86}"/>
            </a:ext>
          </a:extLst>
        </xdr:cNvPr>
        <xdr:cNvSpPr txBox="1"/>
      </xdr:nvSpPr>
      <xdr:spPr>
        <a:xfrm>
          <a:off x="2439044" y="1408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22877</xdr:rowOff>
    </xdr:from>
    <xdr:ext cx="405111" cy="259045"/>
    <xdr:sp macro="" textlink="">
      <xdr:nvSpPr>
        <xdr:cNvPr id="316" name="n_3mainValue【公営住宅】&#10;有形固定資産減価償却率">
          <a:extLst>
            <a:ext uri="{FF2B5EF4-FFF2-40B4-BE49-F238E27FC236}">
              <a16:creationId xmlns:a16="http://schemas.microsoft.com/office/drawing/2014/main" id="{491BD2BB-D7DF-4E39-8730-62EF2CA5D768}"/>
            </a:ext>
          </a:extLst>
        </xdr:cNvPr>
        <xdr:cNvSpPr txBox="1"/>
      </xdr:nvSpPr>
      <xdr:spPr>
        <a:xfrm>
          <a:off x="164529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166569</xdr:rowOff>
    </xdr:from>
    <xdr:ext cx="405111" cy="259045"/>
    <xdr:sp macro="" textlink="">
      <xdr:nvSpPr>
        <xdr:cNvPr id="317" name="n_4mainValue【公営住宅】&#10;有形固定資産減価償却率">
          <a:extLst>
            <a:ext uri="{FF2B5EF4-FFF2-40B4-BE49-F238E27FC236}">
              <a16:creationId xmlns:a16="http://schemas.microsoft.com/office/drawing/2014/main" id="{CBAD58DB-56EE-4672-B9CF-E07CC3077533}"/>
            </a:ext>
          </a:extLst>
        </xdr:cNvPr>
        <xdr:cNvSpPr txBox="1"/>
      </xdr:nvSpPr>
      <xdr:spPr>
        <a:xfrm>
          <a:off x="851544" y="1404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719EB093-F82D-476F-9622-EF46AE5E3D2C}"/>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DC2B124B-CD59-4CF5-B310-0EC6E26BF154}"/>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7E9D9637-A9B6-4E54-B282-0E5D6F5D66B1}"/>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F6765F7E-343E-45E4-A005-07DC1EC979FB}"/>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D931B55C-0940-4988-9745-3AC88A60A13D}"/>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24548119-1728-4F2E-91C7-029C109E01CD}"/>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C6CCE84-F441-47C4-83A0-90E2435D4A53}"/>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1566DF2D-1100-4757-8FE8-EE37AFE402F3}"/>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13D6FA11-3568-4390-BCF0-CDE8E38CF845}"/>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2A9C4FB8-6267-4D3D-A6CA-57A216946583}"/>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57B51498-A402-4B8C-A5D4-DF26D7BD6EB4}"/>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6F5474FD-7186-486A-A1B3-4ED4F37FCF33}"/>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14684187-E5D1-4A0C-AEB4-EF75F003C00B}"/>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1935DCBA-1E4B-4065-9B54-C77B3C456E6C}"/>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A9F8B7DF-6348-4F53-9AD4-840E33B85E34}"/>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FFEE1F04-F500-44A2-9EAE-EA12DD5E4DC5}"/>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671D24F2-7D8F-4D7B-BD7B-35FA1A5F3EBB}"/>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1103B664-6377-4878-B7A2-792F8D675767}"/>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1CD64A62-9F10-43EA-8DC1-D2D76C6FEDD1}"/>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FE871793-FE40-457F-83E5-24D2F18A3C0D}"/>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C87FBBBB-C32E-4B9B-BB60-92FEB7D5B02E}"/>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466539DE-DF25-442F-B8C4-EB5943ABA23B}"/>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1AB2F6C8-3F69-468F-8E3C-2314915294E4}"/>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a:extLst>
            <a:ext uri="{FF2B5EF4-FFF2-40B4-BE49-F238E27FC236}">
              <a16:creationId xmlns:a16="http://schemas.microsoft.com/office/drawing/2014/main" id="{A87C13CF-18ED-4E1B-BD7C-0E852D248A6F}"/>
            </a:ext>
          </a:extLst>
        </xdr:cNvPr>
        <xdr:cNvCxnSpPr/>
      </xdr:nvCxnSpPr>
      <xdr:spPr>
        <a:xfrm flipV="1">
          <a:off x="9429115" y="13046963"/>
          <a:ext cx="0" cy="126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a:extLst>
            <a:ext uri="{FF2B5EF4-FFF2-40B4-BE49-F238E27FC236}">
              <a16:creationId xmlns:a16="http://schemas.microsoft.com/office/drawing/2014/main" id="{69898ECC-F762-42AD-885D-5FBD2EC6BFDB}"/>
            </a:ext>
          </a:extLst>
        </xdr:cNvPr>
        <xdr:cNvSpPr txBox="1"/>
      </xdr:nvSpPr>
      <xdr:spPr>
        <a:xfrm>
          <a:off x="9467850" y="1431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a:extLst>
            <a:ext uri="{FF2B5EF4-FFF2-40B4-BE49-F238E27FC236}">
              <a16:creationId xmlns:a16="http://schemas.microsoft.com/office/drawing/2014/main" id="{FCD4EA06-A1CA-4913-B702-BB2ECC7601C2}"/>
            </a:ext>
          </a:extLst>
        </xdr:cNvPr>
        <xdr:cNvCxnSpPr/>
      </xdr:nvCxnSpPr>
      <xdr:spPr>
        <a:xfrm>
          <a:off x="9359900" y="14313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a:extLst>
            <a:ext uri="{FF2B5EF4-FFF2-40B4-BE49-F238E27FC236}">
              <a16:creationId xmlns:a16="http://schemas.microsoft.com/office/drawing/2014/main" id="{0612E544-6504-42DF-9878-941CAF58E4F0}"/>
            </a:ext>
          </a:extLst>
        </xdr:cNvPr>
        <xdr:cNvSpPr txBox="1"/>
      </xdr:nvSpPr>
      <xdr:spPr>
        <a:xfrm>
          <a:off x="9467850" y="1283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a:extLst>
            <a:ext uri="{FF2B5EF4-FFF2-40B4-BE49-F238E27FC236}">
              <a16:creationId xmlns:a16="http://schemas.microsoft.com/office/drawing/2014/main" id="{2E08BFDD-72C3-42AB-BCFE-B7E13D756F6F}"/>
            </a:ext>
          </a:extLst>
        </xdr:cNvPr>
        <xdr:cNvCxnSpPr/>
      </xdr:nvCxnSpPr>
      <xdr:spPr>
        <a:xfrm>
          <a:off x="9359900" y="130469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a:extLst>
            <a:ext uri="{FF2B5EF4-FFF2-40B4-BE49-F238E27FC236}">
              <a16:creationId xmlns:a16="http://schemas.microsoft.com/office/drawing/2014/main" id="{82BBAFF5-4D42-4DA3-AE46-BE493505A88D}"/>
            </a:ext>
          </a:extLst>
        </xdr:cNvPr>
        <xdr:cNvSpPr txBox="1"/>
      </xdr:nvSpPr>
      <xdr:spPr>
        <a:xfrm>
          <a:off x="9467850" y="13862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a:extLst>
            <a:ext uri="{FF2B5EF4-FFF2-40B4-BE49-F238E27FC236}">
              <a16:creationId xmlns:a16="http://schemas.microsoft.com/office/drawing/2014/main" id="{AE2075E5-2FF3-46A6-81FB-2BFB5F671E22}"/>
            </a:ext>
          </a:extLst>
        </xdr:cNvPr>
        <xdr:cNvSpPr/>
      </xdr:nvSpPr>
      <xdr:spPr>
        <a:xfrm>
          <a:off x="9398000" y="138780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a:extLst>
            <a:ext uri="{FF2B5EF4-FFF2-40B4-BE49-F238E27FC236}">
              <a16:creationId xmlns:a16="http://schemas.microsoft.com/office/drawing/2014/main" id="{9B0B5E1B-8232-4D0A-B2F5-CC5E310BB7BE}"/>
            </a:ext>
          </a:extLst>
        </xdr:cNvPr>
        <xdr:cNvSpPr/>
      </xdr:nvSpPr>
      <xdr:spPr>
        <a:xfrm>
          <a:off x="8636000" y="1387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a:extLst>
            <a:ext uri="{FF2B5EF4-FFF2-40B4-BE49-F238E27FC236}">
              <a16:creationId xmlns:a16="http://schemas.microsoft.com/office/drawing/2014/main" id="{23419175-5D62-43C6-A337-CF8AB78BB502}"/>
            </a:ext>
          </a:extLst>
        </xdr:cNvPr>
        <xdr:cNvSpPr/>
      </xdr:nvSpPr>
      <xdr:spPr>
        <a:xfrm>
          <a:off x="7842250" y="138742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a:extLst>
            <a:ext uri="{FF2B5EF4-FFF2-40B4-BE49-F238E27FC236}">
              <a16:creationId xmlns:a16="http://schemas.microsoft.com/office/drawing/2014/main" id="{A38D9566-996F-4F99-B779-99DE32EE5ECB}"/>
            </a:ext>
          </a:extLst>
        </xdr:cNvPr>
        <xdr:cNvSpPr/>
      </xdr:nvSpPr>
      <xdr:spPr>
        <a:xfrm>
          <a:off x="7029450" y="1388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a:extLst>
            <a:ext uri="{FF2B5EF4-FFF2-40B4-BE49-F238E27FC236}">
              <a16:creationId xmlns:a16="http://schemas.microsoft.com/office/drawing/2014/main" id="{3CE94B62-BE58-415F-B68E-7B2EC273FB17}"/>
            </a:ext>
          </a:extLst>
        </xdr:cNvPr>
        <xdr:cNvSpPr/>
      </xdr:nvSpPr>
      <xdr:spPr>
        <a:xfrm>
          <a:off x="62357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5A04951-8377-4C77-A452-C053E1E6CDD7}"/>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41A872F-EE9D-4E06-ABE4-08FDFAF55DDD}"/>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CC5AB75-14B9-4010-9409-FC02F7969EB8}"/>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D163ABB-A906-4E08-B61A-431073A2C1E4}"/>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A929961-DBAB-44E2-988D-A9E7826A16B1}"/>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117602</xdr:rowOff>
    </xdr:from>
    <xdr:to>
      <xdr:col>55</xdr:col>
      <xdr:colOff>50800</xdr:colOff>
      <xdr:row>84</xdr:row>
      <xdr:rowOff>47752</xdr:rowOff>
    </xdr:to>
    <xdr:sp macro="" textlink="">
      <xdr:nvSpPr>
        <xdr:cNvPr id="357" name="楕円 356">
          <a:extLst>
            <a:ext uri="{FF2B5EF4-FFF2-40B4-BE49-F238E27FC236}">
              <a16:creationId xmlns:a16="http://schemas.microsoft.com/office/drawing/2014/main" id="{980D1D32-ADFB-4378-936C-286057B8FF9F}"/>
            </a:ext>
          </a:extLst>
        </xdr:cNvPr>
        <xdr:cNvSpPr/>
      </xdr:nvSpPr>
      <xdr:spPr>
        <a:xfrm>
          <a:off x="9398000" y="138272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140479</xdr:rowOff>
    </xdr:from>
    <xdr:ext cx="469744" cy="259045"/>
    <xdr:sp macro="" textlink="">
      <xdr:nvSpPr>
        <xdr:cNvPr id="358" name="【公営住宅】&#10;一人当たり面積該当値テキスト">
          <a:extLst>
            <a:ext uri="{FF2B5EF4-FFF2-40B4-BE49-F238E27FC236}">
              <a16:creationId xmlns:a16="http://schemas.microsoft.com/office/drawing/2014/main" id="{F8A5EE8B-A4EE-4820-8053-C5335CD4B6AF}"/>
            </a:ext>
          </a:extLst>
        </xdr:cNvPr>
        <xdr:cNvSpPr txBox="1"/>
      </xdr:nvSpPr>
      <xdr:spPr>
        <a:xfrm>
          <a:off x="9467850" y="1368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122174</xdr:rowOff>
    </xdr:from>
    <xdr:to>
      <xdr:col>50</xdr:col>
      <xdr:colOff>165100</xdr:colOff>
      <xdr:row>84</xdr:row>
      <xdr:rowOff>52324</xdr:rowOff>
    </xdr:to>
    <xdr:sp macro="" textlink="">
      <xdr:nvSpPr>
        <xdr:cNvPr id="359" name="楕円 358">
          <a:extLst>
            <a:ext uri="{FF2B5EF4-FFF2-40B4-BE49-F238E27FC236}">
              <a16:creationId xmlns:a16="http://schemas.microsoft.com/office/drawing/2014/main" id="{16803D14-7295-41BE-A135-C0A6B6AFE024}"/>
            </a:ext>
          </a:extLst>
        </xdr:cNvPr>
        <xdr:cNvSpPr/>
      </xdr:nvSpPr>
      <xdr:spPr>
        <a:xfrm>
          <a:off x="8636000" y="138318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168402</xdr:rowOff>
    </xdr:from>
    <xdr:to>
      <xdr:col>55</xdr:col>
      <xdr:colOff>0</xdr:colOff>
      <xdr:row>84</xdr:row>
      <xdr:rowOff>1524</xdr:rowOff>
    </xdr:to>
    <xdr:cxnSp macro="">
      <xdr:nvCxnSpPr>
        <xdr:cNvPr id="360" name="直線コネクタ 359">
          <a:extLst>
            <a:ext uri="{FF2B5EF4-FFF2-40B4-BE49-F238E27FC236}">
              <a16:creationId xmlns:a16="http://schemas.microsoft.com/office/drawing/2014/main" id="{F36DFF9C-6FF9-405E-8234-8FE6E7FEC247}"/>
            </a:ext>
          </a:extLst>
        </xdr:cNvPr>
        <xdr:cNvCxnSpPr/>
      </xdr:nvCxnSpPr>
      <xdr:spPr>
        <a:xfrm flipV="1">
          <a:off x="8686800" y="13871702"/>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61" name="楕円 360">
          <a:extLst>
            <a:ext uri="{FF2B5EF4-FFF2-40B4-BE49-F238E27FC236}">
              <a16:creationId xmlns:a16="http://schemas.microsoft.com/office/drawing/2014/main" id="{3F30C210-ECB3-4AC0-BA8B-B6BEEC8FD90D}"/>
            </a:ext>
          </a:extLst>
        </xdr:cNvPr>
        <xdr:cNvSpPr/>
      </xdr:nvSpPr>
      <xdr:spPr>
        <a:xfrm>
          <a:off x="7842250" y="138272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168402</xdr:rowOff>
    </xdr:from>
    <xdr:to>
      <xdr:col>50</xdr:col>
      <xdr:colOff>114300</xdr:colOff>
      <xdr:row>84</xdr:row>
      <xdr:rowOff>1524</xdr:rowOff>
    </xdr:to>
    <xdr:cxnSp macro="">
      <xdr:nvCxnSpPr>
        <xdr:cNvPr id="362" name="直線コネクタ 361">
          <a:extLst>
            <a:ext uri="{FF2B5EF4-FFF2-40B4-BE49-F238E27FC236}">
              <a16:creationId xmlns:a16="http://schemas.microsoft.com/office/drawing/2014/main" id="{29B41550-A3F9-42BA-A69E-DA18A928775C}"/>
            </a:ext>
          </a:extLst>
        </xdr:cNvPr>
        <xdr:cNvCxnSpPr/>
      </xdr:nvCxnSpPr>
      <xdr:spPr>
        <a:xfrm>
          <a:off x="7886700" y="13871702"/>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114554</xdr:rowOff>
    </xdr:from>
    <xdr:to>
      <xdr:col>41</xdr:col>
      <xdr:colOff>101600</xdr:colOff>
      <xdr:row>84</xdr:row>
      <xdr:rowOff>44704</xdr:rowOff>
    </xdr:to>
    <xdr:sp macro="" textlink="">
      <xdr:nvSpPr>
        <xdr:cNvPr id="363" name="楕円 362">
          <a:extLst>
            <a:ext uri="{FF2B5EF4-FFF2-40B4-BE49-F238E27FC236}">
              <a16:creationId xmlns:a16="http://schemas.microsoft.com/office/drawing/2014/main" id="{214AB774-AAB8-4EF6-A803-C1A9DE1467F1}"/>
            </a:ext>
          </a:extLst>
        </xdr:cNvPr>
        <xdr:cNvSpPr/>
      </xdr:nvSpPr>
      <xdr:spPr>
        <a:xfrm>
          <a:off x="7029450" y="138242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165354</xdr:rowOff>
    </xdr:from>
    <xdr:to>
      <xdr:col>45</xdr:col>
      <xdr:colOff>177800</xdr:colOff>
      <xdr:row>83</xdr:row>
      <xdr:rowOff>168402</xdr:rowOff>
    </xdr:to>
    <xdr:cxnSp macro="">
      <xdr:nvCxnSpPr>
        <xdr:cNvPr id="364" name="直線コネクタ 363">
          <a:extLst>
            <a:ext uri="{FF2B5EF4-FFF2-40B4-BE49-F238E27FC236}">
              <a16:creationId xmlns:a16="http://schemas.microsoft.com/office/drawing/2014/main" id="{D6E16B9E-FB3D-4733-8DF0-6D656E95BFA3}"/>
            </a:ext>
          </a:extLst>
        </xdr:cNvPr>
        <xdr:cNvCxnSpPr/>
      </xdr:nvCxnSpPr>
      <xdr:spPr>
        <a:xfrm>
          <a:off x="7080250" y="1387500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65" name="楕円 364">
          <a:extLst>
            <a:ext uri="{FF2B5EF4-FFF2-40B4-BE49-F238E27FC236}">
              <a16:creationId xmlns:a16="http://schemas.microsoft.com/office/drawing/2014/main" id="{7AC2C517-645C-4B5C-8B13-DEDD81F5571F}"/>
            </a:ext>
          </a:extLst>
        </xdr:cNvPr>
        <xdr:cNvSpPr/>
      </xdr:nvSpPr>
      <xdr:spPr>
        <a:xfrm>
          <a:off x="6235700" y="138264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165354</xdr:rowOff>
    </xdr:from>
    <xdr:to>
      <xdr:col>41</xdr:col>
      <xdr:colOff>50800</xdr:colOff>
      <xdr:row>83</xdr:row>
      <xdr:rowOff>167639</xdr:rowOff>
    </xdr:to>
    <xdr:cxnSp macro="">
      <xdr:nvCxnSpPr>
        <xdr:cNvPr id="366" name="直線コネクタ 365">
          <a:extLst>
            <a:ext uri="{FF2B5EF4-FFF2-40B4-BE49-F238E27FC236}">
              <a16:creationId xmlns:a16="http://schemas.microsoft.com/office/drawing/2014/main" id="{CCEBF31E-215A-4395-9162-33CF79B857B8}"/>
            </a:ext>
          </a:extLst>
        </xdr:cNvPr>
        <xdr:cNvCxnSpPr/>
      </xdr:nvCxnSpPr>
      <xdr:spPr>
        <a:xfrm flipV="1">
          <a:off x="6286500" y="13875004"/>
          <a:ext cx="7937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a:extLst>
            <a:ext uri="{FF2B5EF4-FFF2-40B4-BE49-F238E27FC236}">
              <a16:creationId xmlns:a16="http://schemas.microsoft.com/office/drawing/2014/main" id="{22AF6575-7651-4A25-95B7-363A8F74ACA0}"/>
            </a:ext>
          </a:extLst>
        </xdr:cNvPr>
        <xdr:cNvSpPr txBox="1"/>
      </xdr:nvSpPr>
      <xdr:spPr>
        <a:xfrm>
          <a:off x="845827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a:extLst>
            <a:ext uri="{FF2B5EF4-FFF2-40B4-BE49-F238E27FC236}">
              <a16:creationId xmlns:a16="http://schemas.microsoft.com/office/drawing/2014/main" id="{A7BFD4AC-9399-45F7-BC3B-CB90D615CCA4}"/>
            </a:ext>
          </a:extLst>
        </xdr:cNvPr>
        <xdr:cNvSpPr txBox="1"/>
      </xdr:nvSpPr>
      <xdr:spPr>
        <a:xfrm>
          <a:off x="7677227" y="1396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69" name="n_3aveValue【公営住宅】&#10;一人当たり面積">
          <a:extLst>
            <a:ext uri="{FF2B5EF4-FFF2-40B4-BE49-F238E27FC236}">
              <a16:creationId xmlns:a16="http://schemas.microsoft.com/office/drawing/2014/main" id="{530FECCE-A7C2-4D71-8CC7-D7FF586EF8A1}"/>
            </a:ext>
          </a:extLst>
        </xdr:cNvPr>
        <xdr:cNvSpPr txBox="1"/>
      </xdr:nvSpPr>
      <xdr:spPr>
        <a:xfrm>
          <a:off x="6864427" y="1397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70" name="n_4aveValue【公営住宅】&#10;一人当たり面積">
          <a:extLst>
            <a:ext uri="{FF2B5EF4-FFF2-40B4-BE49-F238E27FC236}">
              <a16:creationId xmlns:a16="http://schemas.microsoft.com/office/drawing/2014/main" id="{D9BF9D73-5FF8-4A51-953D-8BA433B02BA5}"/>
            </a:ext>
          </a:extLst>
        </xdr:cNvPr>
        <xdr:cNvSpPr txBox="1"/>
      </xdr:nvSpPr>
      <xdr:spPr>
        <a:xfrm>
          <a:off x="607067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68851</xdr:rowOff>
    </xdr:from>
    <xdr:ext cx="469744" cy="259045"/>
    <xdr:sp macro="" textlink="">
      <xdr:nvSpPr>
        <xdr:cNvPr id="371" name="n_1mainValue【公営住宅】&#10;一人当たり面積">
          <a:extLst>
            <a:ext uri="{FF2B5EF4-FFF2-40B4-BE49-F238E27FC236}">
              <a16:creationId xmlns:a16="http://schemas.microsoft.com/office/drawing/2014/main" id="{F91AA687-AF3C-4619-91D0-BAA46FE99F29}"/>
            </a:ext>
          </a:extLst>
        </xdr:cNvPr>
        <xdr:cNvSpPr txBox="1"/>
      </xdr:nvSpPr>
      <xdr:spPr>
        <a:xfrm>
          <a:off x="8458277" y="1361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372" name="n_2mainValue【公営住宅】&#10;一人当たり面積">
          <a:extLst>
            <a:ext uri="{FF2B5EF4-FFF2-40B4-BE49-F238E27FC236}">
              <a16:creationId xmlns:a16="http://schemas.microsoft.com/office/drawing/2014/main" id="{D26A9F4F-64A0-4611-84AC-66C30BE06F98}"/>
            </a:ext>
          </a:extLst>
        </xdr:cNvPr>
        <xdr:cNvSpPr txBox="1"/>
      </xdr:nvSpPr>
      <xdr:spPr>
        <a:xfrm>
          <a:off x="7677227" y="136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61231</xdr:rowOff>
    </xdr:from>
    <xdr:ext cx="469744" cy="259045"/>
    <xdr:sp macro="" textlink="">
      <xdr:nvSpPr>
        <xdr:cNvPr id="373" name="n_3mainValue【公営住宅】&#10;一人当たり面積">
          <a:extLst>
            <a:ext uri="{FF2B5EF4-FFF2-40B4-BE49-F238E27FC236}">
              <a16:creationId xmlns:a16="http://schemas.microsoft.com/office/drawing/2014/main" id="{BB747726-C82E-4B59-9BA4-BB0AC6106E52}"/>
            </a:ext>
          </a:extLst>
        </xdr:cNvPr>
        <xdr:cNvSpPr txBox="1"/>
      </xdr:nvSpPr>
      <xdr:spPr>
        <a:xfrm>
          <a:off x="6864427" y="136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74" name="n_4mainValue【公営住宅】&#10;一人当たり面積">
          <a:extLst>
            <a:ext uri="{FF2B5EF4-FFF2-40B4-BE49-F238E27FC236}">
              <a16:creationId xmlns:a16="http://schemas.microsoft.com/office/drawing/2014/main" id="{052890B3-3490-4ADB-AE26-9A9477A87508}"/>
            </a:ext>
          </a:extLst>
        </xdr:cNvPr>
        <xdr:cNvSpPr txBox="1"/>
      </xdr:nvSpPr>
      <xdr:spPr>
        <a:xfrm>
          <a:off x="6070677"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606E20B9-CAAA-4E90-AC8D-D495679F0345}"/>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7B084DC6-4AA5-412D-B703-C57AE7A506AA}"/>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47C1E364-5458-4FA4-BCD5-6D9F6DF4C28E}"/>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6776F5B4-2B1C-4678-82C5-6C2EBC2F920C}"/>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7CA958C-9357-4443-A13F-B5D6A3BF86C8}"/>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8FE8145F-7AD5-4163-B292-51D03E64C7F4}"/>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40DDB16-8C53-498B-9F86-4A67E322BF8B}"/>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B1438E80-2120-4CDA-AC8D-CBEDD63DB6A8}"/>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7A3E61B2-E947-4EDF-8B4C-0ECB73335C1A}"/>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3B7BE8F9-FFA7-49FB-B281-243E1DA2F4ED}"/>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B4EFDEBF-FEDF-4343-8697-CE6565261C8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EF6479FA-23F3-4D70-B658-7F09F416D7AA}"/>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1E35242-AD20-4C3F-AAD6-346AD074E59E}"/>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4AD371C2-F31A-4423-92A6-B0D3780B26D3}"/>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91F98027-06D7-4A0D-9CEF-7ED575A3E1FB}"/>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ABEBC289-68E5-43B8-9CF8-611756B4F273}"/>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917823F2-0D57-4E9B-9F31-605D5F8DCE39}"/>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F43255F0-40F7-45BC-B249-5561E217D39A}"/>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99D5F54C-0B9F-4600-AD7B-B8F7C0B7AA6F}"/>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CD1F7581-3117-4F17-90B4-1596D4922075}"/>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986A03D1-8EBE-4D46-8242-D751D21DEA03}"/>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8770507D-5F4D-4707-85D1-60822484E661}"/>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91586F70-91F2-4049-80A0-8ACB5FD96954}"/>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75982319-D718-4673-BDD8-FF51CF3AEE5E}"/>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E04F9B17-76D7-4322-B568-7E0380F9B6E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1922A952-43CF-4ACA-A9D0-B3F0A0D95921}"/>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79BAF357-AFEC-4B21-AFD3-A1E1716C71E5}"/>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91F7F464-3D4C-424F-B73E-074B8EF87EFD}"/>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B3745A7A-7C12-45B4-96B9-41F65B51FAA4}"/>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97E9BA08-5385-4A65-B9AD-3AC6287381D9}"/>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A67AF0E7-561B-46ED-B398-8F5E5EA6A07E}"/>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C8780EC6-B578-4A13-B044-3A07C144F544}"/>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629E8A77-0D4B-4F2B-9990-DD7E6E9A826C}"/>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7DB76BA5-3E65-4EBA-B95E-38D66B3E9F4E}"/>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FC4E8E73-4BED-463B-8ABF-364F122C1142}"/>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48B09852-C27F-45D3-8903-E4CDA35441B3}"/>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C3179317-481D-4299-B30A-548E4E31B875}"/>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87F77072-424D-4B7F-AEFE-305CE4283C6F}"/>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6FBFF3C1-D09A-4FE2-B7E6-3EF95AD90358}"/>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940EE635-C4ED-4251-B07D-CA970C2F80F6}"/>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a:extLst>
            <a:ext uri="{FF2B5EF4-FFF2-40B4-BE49-F238E27FC236}">
              <a16:creationId xmlns:a16="http://schemas.microsoft.com/office/drawing/2014/main" id="{C84B7E3A-4939-434C-AD4F-5C0656A7871D}"/>
            </a:ext>
          </a:extLst>
        </xdr:cNvPr>
        <xdr:cNvCxnSpPr/>
      </xdr:nvCxnSpPr>
      <xdr:spPr>
        <a:xfrm flipV="1">
          <a:off x="14699614" y="5534660"/>
          <a:ext cx="0"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749CED1F-16D2-4C1B-B3F7-D0718AFED2BE}"/>
            </a:ext>
          </a:extLst>
        </xdr:cNvPr>
        <xdr:cNvSpPr txBox="1"/>
      </xdr:nvSpPr>
      <xdr:spPr>
        <a:xfrm>
          <a:off x="14738350" y="691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a:extLst>
            <a:ext uri="{FF2B5EF4-FFF2-40B4-BE49-F238E27FC236}">
              <a16:creationId xmlns:a16="http://schemas.microsoft.com/office/drawing/2014/main" id="{47D4610D-F26D-4C8B-A38F-657309E0DA38}"/>
            </a:ext>
          </a:extLst>
        </xdr:cNvPr>
        <xdr:cNvCxnSpPr/>
      </xdr:nvCxnSpPr>
      <xdr:spPr>
        <a:xfrm>
          <a:off x="14611350" y="69145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1E86334A-5B4E-4401-9932-E70815A618AC}"/>
            </a:ext>
          </a:extLst>
        </xdr:cNvPr>
        <xdr:cNvSpPr txBox="1"/>
      </xdr:nvSpPr>
      <xdr:spPr>
        <a:xfrm>
          <a:off x="14738350" y="531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a:extLst>
            <a:ext uri="{FF2B5EF4-FFF2-40B4-BE49-F238E27FC236}">
              <a16:creationId xmlns:a16="http://schemas.microsoft.com/office/drawing/2014/main" id="{A691EC2B-DCE6-44A8-AE71-6F6D7F3AD808}"/>
            </a:ext>
          </a:extLst>
        </xdr:cNvPr>
        <xdr:cNvCxnSpPr/>
      </xdr:nvCxnSpPr>
      <xdr:spPr>
        <a:xfrm>
          <a:off x="14611350" y="5534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CE5791E7-524E-4AA6-9570-F749CFB9627E}"/>
            </a:ext>
          </a:extLst>
        </xdr:cNvPr>
        <xdr:cNvSpPr txBox="1"/>
      </xdr:nvSpPr>
      <xdr:spPr>
        <a:xfrm>
          <a:off x="14738350" y="6053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a:extLst>
            <a:ext uri="{FF2B5EF4-FFF2-40B4-BE49-F238E27FC236}">
              <a16:creationId xmlns:a16="http://schemas.microsoft.com/office/drawing/2014/main" id="{ACD10C16-4100-487C-A266-085550263DFD}"/>
            </a:ext>
          </a:extLst>
        </xdr:cNvPr>
        <xdr:cNvSpPr/>
      </xdr:nvSpPr>
      <xdr:spPr>
        <a:xfrm>
          <a:off x="14649450" y="61956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a:extLst>
            <a:ext uri="{FF2B5EF4-FFF2-40B4-BE49-F238E27FC236}">
              <a16:creationId xmlns:a16="http://schemas.microsoft.com/office/drawing/2014/main" id="{A8EE52B3-F337-4646-A75E-9F856658B5CB}"/>
            </a:ext>
          </a:extLst>
        </xdr:cNvPr>
        <xdr:cNvSpPr/>
      </xdr:nvSpPr>
      <xdr:spPr>
        <a:xfrm>
          <a:off x="13887450" y="6222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a:extLst>
            <a:ext uri="{FF2B5EF4-FFF2-40B4-BE49-F238E27FC236}">
              <a16:creationId xmlns:a16="http://schemas.microsoft.com/office/drawing/2014/main" id="{D6208A9E-2FCB-4884-BBC3-C2E04F1C50F6}"/>
            </a:ext>
          </a:extLst>
        </xdr:cNvPr>
        <xdr:cNvSpPr/>
      </xdr:nvSpPr>
      <xdr:spPr>
        <a:xfrm>
          <a:off x="13093700" y="6203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a:extLst>
            <a:ext uri="{FF2B5EF4-FFF2-40B4-BE49-F238E27FC236}">
              <a16:creationId xmlns:a16="http://schemas.microsoft.com/office/drawing/2014/main" id="{1C552B9D-5602-4373-9011-F3EF5AFDE774}"/>
            </a:ext>
          </a:extLst>
        </xdr:cNvPr>
        <xdr:cNvSpPr/>
      </xdr:nvSpPr>
      <xdr:spPr>
        <a:xfrm>
          <a:off x="122999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a:extLst>
            <a:ext uri="{FF2B5EF4-FFF2-40B4-BE49-F238E27FC236}">
              <a16:creationId xmlns:a16="http://schemas.microsoft.com/office/drawing/2014/main" id="{34C568A7-9737-4DF5-8040-8CD69E1BC83A}"/>
            </a:ext>
          </a:extLst>
        </xdr:cNvPr>
        <xdr:cNvSpPr/>
      </xdr:nvSpPr>
      <xdr:spPr>
        <a:xfrm>
          <a:off x="1148715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708472C-302F-4768-BC88-A2E82821D845}"/>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725E39E-2F53-4080-946E-0697D3CFDF95}"/>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642CF672-B269-4B91-9F00-E982F1473361}"/>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A278B19-CF1B-48A2-8B08-1CEAF31179AF}"/>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3F3F3D2-EA3B-475F-A4C7-EB281D576229}"/>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101600</xdr:rowOff>
    </xdr:from>
    <xdr:to>
      <xdr:col>85</xdr:col>
      <xdr:colOff>177800</xdr:colOff>
      <xdr:row>40</xdr:row>
      <xdr:rowOff>31750</xdr:rowOff>
    </xdr:to>
    <xdr:sp macro="" textlink="">
      <xdr:nvSpPr>
        <xdr:cNvPr id="431" name="楕円 430">
          <a:extLst>
            <a:ext uri="{FF2B5EF4-FFF2-40B4-BE49-F238E27FC236}">
              <a16:creationId xmlns:a16="http://schemas.microsoft.com/office/drawing/2014/main" id="{C8713B06-68E6-4508-BC96-D6FDC424C96F}"/>
            </a:ext>
          </a:extLst>
        </xdr:cNvPr>
        <xdr:cNvSpPr/>
      </xdr:nvSpPr>
      <xdr:spPr>
        <a:xfrm>
          <a:off x="14649450" y="6546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80027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A4F4E40-7174-4D70-A950-200621669601}"/>
            </a:ext>
          </a:extLst>
        </xdr:cNvPr>
        <xdr:cNvSpPr txBox="1"/>
      </xdr:nvSpPr>
      <xdr:spPr>
        <a:xfrm>
          <a:off x="14738350" y="652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67310</xdr:rowOff>
    </xdr:from>
    <xdr:to>
      <xdr:col>81</xdr:col>
      <xdr:colOff>101600</xdr:colOff>
      <xdr:row>39</xdr:row>
      <xdr:rowOff>168910</xdr:rowOff>
    </xdr:to>
    <xdr:sp macro="" textlink="">
      <xdr:nvSpPr>
        <xdr:cNvPr id="433" name="楕円 432">
          <a:extLst>
            <a:ext uri="{FF2B5EF4-FFF2-40B4-BE49-F238E27FC236}">
              <a16:creationId xmlns:a16="http://schemas.microsoft.com/office/drawing/2014/main" id="{9A0546B9-499A-4AD9-A9CB-65952E8EF514}"/>
            </a:ext>
          </a:extLst>
        </xdr:cNvPr>
        <xdr:cNvSpPr/>
      </xdr:nvSpPr>
      <xdr:spPr>
        <a:xfrm>
          <a:off x="13887450" y="6512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118110</xdr:rowOff>
    </xdr:from>
    <xdr:to>
      <xdr:col>85</xdr:col>
      <xdr:colOff>127000</xdr:colOff>
      <xdr:row>39</xdr:row>
      <xdr:rowOff>152400</xdr:rowOff>
    </xdr:to>
    <xdr:cxnSp macro="">
      <xdr:nvCxnSpPr>
        <xdr:cNvPr id="434" name="直線コネクタ 433">
          <a:extLst>
            <a:ext uri="{FF2B5EF4-FFF2-40B4-BE49-F238E27FC236}">
              <a16:creationId xmlns:a16="http://schemas.microsoft.com/office/drawing/2014/main" id="{DFBC3478-0E15-4A00-A94A-7C7E572F479C}"/>
            </a:ext>
          </a:extLst>
        </xdr:cNvPr>
        <xdr:cNvCxnSpPr/>
      </xdr:nvCxnSpPr>
      <xdr:spPr>
        <a:xfrm>
          <a:off x="13938250" y="6563360"/>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33020</xdr:rowOff>
    </xdr:from>
    <xdr:to>
      <xdr:col>76</xdr:col>
      <xdr:colOff>165100</xdr:colOff>
      <xdr:row>39</xdr:row>
      <xdr:rowOff>134620</xdr:rowOff>
    </xdr:to>
    <xdr:sp macro="" textlink="">
      <xdr:nvSpPr>
        <xdr:cNvPr id="435" name="楕円 434">
          <a:extLst>
            <a:ext uri="{FF2B5EF4-FFF2-40B4-BE49-F238E27FC236}">
              <a16:creationId xmlns:a16="http://schemas.microsoft.com/office/drawing/2014/main" id="{5E0C9F82-3252-4B3F-9335-3E4587DA4687}"/>
            </a:ext>
          </a:extLst>
        </xdr:cNvPr>
        <xdr:cNvSpPr/>
      </xdr:nvSpPr>
      <xdr:spPr>
        <a:xfrm>
          <a:off x="13093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83820</xdr:rowOff>
    </xdr:from>
    <xdr:to>
      <xdr:col>81</xdr:col>
      <xdr:colOff>50800</xdr:colOff>
      <xdr:row>39</xdr:row>
      <xdr:rowOff>118110</xdr:rowOff>
    </xdr:to>
    <xdr:cxnSp macro="">
      <xdr:nvCxnSpPr>
        <xdr:cNvPr id="436" name="直線コネクタ 435">
          <a:extLst>
            <a:ext uri="{FF2B5EF4-FFF2-40B4-BE49-F238E27FC236}">
              <a16:creationId xmlns:a16="http://schemas.microsoft.com/office/drawing/2014/main" id="{D0B625A0-2BD2-46FC-8696-323408CEF0D1}"/>
            </a:ext>
          </a:extLst>
        </xdr:cNvPr>
        <xdr:cNvCxnSpPr/>
      </xdr:nvCxnSpPr>
      <xdr:spPr>
        <a:xfrm>
          <a:off x="13144500" y="652907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166370</xdr:rowOff>
    </xdr:from>
    <xdr:to>
      <xdr:col>72</xdr:col>
      <xdr:colOff>38100</xdr:colOff>
      <xdr:row>39</xdr:row>
      <xdr:rowOff>96520</xdr:rowOff>
    </xdr:to>
    <xdr:sp macro="" textlink="">
      <xdr:nvSpPr>
        <xdr:cNvPr id="437" name="楕円 436">
          <a:extLst>
            <a:ext uri="{FF2B5EF4-FFF2-40B4-BE49-F238E27FC236}">
              <a16:creationId xmlns:a16="http://schemas.microsoft.com/office/drawing/2014/main" id="{B7064336-C130-4A0E-8C56-5CE5BDE6934C}"/>
            </a:ext>
          </a:extLst>
        </xdr:cNvPr>
        <xdr:cNvSpPr/>
      </xdr:nvSpPr>
      <xdr:spPr>
        <a:xfrm>
          <a:off x="12299950" y="6446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45720</xdr:rowOff>
    </xdr:from>
    <xdr:to>
      <xdr:col>76</xdr:col>
      <xdr:colOff>114300</xdr:colOff>
      <xdr:row>39</xdr:row>
      <xdr:rowOff>83820</xdr:rowOff>
    </xdr:to>
    <xdr:cxnSp macro="">
      <xdr:nvCxnSpPr>
        <xdr:cNvPr id="438" name="直線コネクタ 437">
          <a:extLst>
            <a:ext uri="{FF2B5EF4-FFF2-40B4-BE49-F238E27FC236}">
              <a16:creationId xmlns:a16="http://schemas.microsoft.com/office/drawing/2014/main" id="{E0DD3E8C-2A6A-41DD-A371-EA6205484133}"/>
            </a:ext>
          </a:extLst>
        </xdr:cNvPr>
        <xdr:cNvCxnSpPr/>
      </xdr:nvCxnSpPr>
      <xdr:spPr>
        <a:xfrm>
          <a:off x="12344400" y="649097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126365</xdr:rowOff>
    </xdr:from>
    <xdr:to>
      <xdr:col>67</xdr:col>
      <xdr:colOff>101600</xdr:colOff>
      <xdr:row>39</xdr:row>
      <xdr:rowOff>56515</xdr:rowOff>
    </xdr:to>
    <xdr:sp macro="" textlink="">
      <xdr:nvSpPr>
        <xdr:cNvPr id="439" name="楕円 438">
          <a:extLst>
            <a:ext uri="{FF2B5EF4-FFF2-40B4-BE49-F238E27FC236}">
              <a16:creationId xmlns:a16="http://schemas.microsoft.com/office/drawing/2014/main" id="{C9171E3E-3ADC-4FDD-B6B5-C7F9DC3D2595}"/>
            </a:ext>
          </a:extLst>
        </xdr:cNvPr>
        <xdr:cNvSpPr/>
      </xdr:nvSpPr>
      <xdr:spPr>
        <a:xfrm>
          <a:off x="11487150" y="64065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5715</xdr:rowOff>
    </xdr:from>
    <xdr:to>
      <xdr:col>71</xdr:col>
      <xdr:colOff>177800</xdr:colOff>
      <xdr:row>39</xdr:row>
      <xdr:rowOff>45720</xdr:rowOff>
    </xdr:to>
    <xdr:cxnSp macro="">
      <xdr:nvCxnSpPr>
        <xdr:cNvPr id="440" name="直線コネクタ 439">
          <a:extLst>
            <a:ext uri="{FF2B5EF4-FFF2-40B4-BE49-F238E27FC236}">
              <a16:creationId xmlns:a16="http://schemas.microsoft.com/office/drawing/2014/main" id="{A22EEF8F-04A6-4870-AFA4-873604A7FD14}"/>
            </a:ext>
          </a:extLst>
        </xdr:cNvPr>
        <xdr:cNvCxnSpPr/>
      </xdr:nvCxnSpPr>
      <xdr:spPr>
        <a:xfrm>
          <a:off x="11537950" y="6450965"/>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66C0124F-7938-4221-B669-BE63A1B8FB30}"/>
            </a:ext>
          </a:extLst>
        </xdr:cNvPr>
        <xdr:cNvSpPr txBox="1"/>
      </xdr:nvSpPr>
      <xdr:spPr>
        <a:xfrm>
          <a:off x="13742044"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C2C783C9-3A87-43E1-AAA3-9F34A4CDBA5F}"/>
            </a:ext>
          </a:extLst>
        </xdr:cNvPr>
        <xdr:cNvSpPr txBox="1"/>
      </xdr:nvSpPr>
      <xdr:spPr>
        <a:xfrm>
          <a:off x="12960994" y="598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22A5448B-F6F7-4B2D-93B4-DA2A9CF83593}"/>
            </a:ext>
          </a:extLst>
        </xdr:cNvPr>
        <xdr:cNvSpPr txBox="1"/>
      </xdr:nvSpPr>
      <xdr:spPr>
        <a:xfrm>
          <a:off x="1216724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2F896957-9BAB-48AF-A343-CCBE4DAC3990}"/>
            </a:ext>
          </a:extLst>
        </xdr:cNvPr>
        <xdr:cNvSpPr txBox="1"/>
      </xdr:nvSpPr>
      <xdr:spPr>
        <a:xfrm>
          <a:off x="113544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160037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10E439B5-803F-444E-A62A-732EF1275AAA}"/>
            </a:ext>
          </a:extLst>
        </xdr:cNvPr>
        <xdr:cNvSpPr txBox="1"/>
      </xdr:nvSpPr>
      <xdr:spPr>
        <a:xfrm>
          <a:off x="13742044" y="660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125747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2949B08E-7CA9-42E6-8111-8451064543DA}"/>
            </a:ext>
          </a:extLst>
        </xdr:cNvPr>
        <xdr:cNvSpPr txBox="1"/>
      </xdr:nvSpPr>
      <xdr:spPr>
        <a:xfrm>
          <a:off x="1296099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87647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3A86E0E2-5ABB-4DC3-B311-CBC0383A0D7D}"/>
            </a:ext>
          </a:extLst>
        </xdr:cNvPr>
        <xdr:cNvSpPr txBox="1"/>
      </xdr:nvSpPr>
      <xdr:spPr>
        <a:xfrm>
          <a:off x="12167244"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47642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793BCB3C-3EA0-4331-AD8C-56DFB7506C14}"/>
            </a:ext>
          </a:extLst>
        </xdr:cNvPr>
        <xdr:cNvSpPr txBox="1"/>
      </xdr:nvSpPr>
      <xdr:spPr>
        <a:xfrm>
          <a:off x="11354444" y="649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144013A1-B170-48B1-B17D-87C67EFE00A7}"/>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9061584-9C64-4F6D-89F4-8303B4F6A4EA}"/>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A699706E-50AE-41F5-9AE5-29FA621DF0A9}"/>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73BD3007-29D0-4D87-9F70-3C1DD31910D3}"/>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E97A8989-CE15-4790-B1E7-B712F5D88444}"/>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9F990AD1-B21E-4602-A99E-7C03027531AC}"/>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B099C42A-1691-46AD-AFBB-0E721FC0E2B7}"/>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F6239A89-C78B-41EE-BA56-63D776751BCE}"/>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8C1687A8-1A77-49F0-8F93-ED500DE2EB64}"/>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373DE240-4E5E-4BA0-A4DF-E9FB5B8F6518}"/>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2FFE5489-4B06-4DF9-9021-21F4879387AC}"/>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a:extLst>
            <a:ext uri="{FF2B5EF4-FFF2-40B4-BE49-F238E27FC236}">
              <a16:creationId xmlns:a16="http://schemas.microsoft.com/office/drawing/2014/main" id="{25FCD0CE-CF93-4407-B703-143D49971094}"/>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C3CF14A9-8A48-43D6-9924-0F609F936D39}"/>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a:extLst>
            <a:ext uri="{FF2B5EF4-FFF2-40B4-BE49-F238E27FC236}">
              <a16:creationId xmlns:a16="http://schemas.microsoft.com/office/drawing/2014/main" id="{C82589CE-9993-4155-9341-50C42DD352A7}"/>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4E5CE4E7-98D4-4066-B8C6-E73ABB28A86F}"/>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a:extLst>
            <a:ext uri="{FF2B5EF4-FFF2-40B4-BE49-F238E27FC236}">
              <a16:creationId xmlns:a16="http://schemas.microsoft.com/office/drawing/2014/main" id="{C5A9C71F-DF9A-423D-B3C6-486CDB337D86}"/>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3111CAA2-14A8-408E-8F12-87BDC9826886}"/>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a:extLst>
            <a:ext uri="{FF2B5EF4-FFF2-40B4-BE49-F238E27FC236}">
              <a16:creationId xmlns:a16="http://schemas.microsoft.com/office/drawing/2014/main" id="{01E8D047-9EB7-4D84-AEC7-286048D77E19}"/>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FFC5586E-110F-4951-A304-23992ACAC042}"/>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id="{69A50281-ADF9-4593-99B0-E2E59B18AA27}"/>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18C5DADB-282E-4057-93D1-1A8B295366FE}"/>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F550D3BF-1382-4292-A82A-D0EB9DC8F59F}"/>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C3C93179-3DDA-480C-888D-677BC0411403}"/>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a:extLst>
            <a:ext uri="{FF2B5EF4-FFF2-40B4-BE49-F238E27FC236}">
              <a16:creationId xmlns:a16="http://schemas.microsoft.com/office/drawing/2014/main" id="{F06F0FC5-BE50-40D3-8B82-C9946DDF2386}"/>
            </a:ext>
          </a:extLst>
        </xdr:cNvPr>
        <xdr:cNvCxnSpPr/>
      </xdr:nvCxnSpPr>
      <xdr:spPr>
        <a:xfrm flipV="1">
          <a:off x="19951064" y="552323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DFBBC26C-16B9-4B9E-8269-EF7510E3E068}"/>
            </a:ext>
          </a:extLst>
        </xdr:cNvPr>
        <xdr:cNvSpPr txBox="1"/>
      </xdr:nvSpPr>
      <xdr:spPr>
        <a:xfrm>
          <a:off x="19989800" y="69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a:extLst>
            <a:ext uri="{FF2B5EF4-FFF2-40B4-BE49-F238E27FC236}">
              <a16:creationId xmlns:a16="http://schemas.microsoft.com/office/drawing/2014/main" id="{E67023AA-1D2B-4A7C-97AE-665BD96267EB}"/>
            </a:ext>
          </a:extLst>
        </xdr:cNvPr>
        <xdr:cNvCxnSpPr/>
      </xdr:nvCxnSpPr>
      <xdr:spPr>
        <a:xfrm>
          <a:off x="19881850" y="6944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29C848E2-1172-40C0-A81B-185DBAC0C703}"/>
            </a:ext>
          </a:extLst>
        </xdr:cNvPr>
        <xdr:cNvSpPr txBox="1"/>
      </xdr:nvSpPr>
      <xdr:spPr>
        <a:xfrm>
          <a:off x="19989800"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a:extLst>
            <a:ext uri="{FF2B5EF4-FFF2-40B4-BE49-F238E27FC236}">
              <a16:creationId xmlns:a16="http://schemas.microsoft.com/office/drawing/2014/main" id="{13F296BB-8022-4198-A7EB-0EAA415B6A2E}"/>
            </a:ext>
          </a:extLst>
        </xdr:cNvPr>
        <xdr:cNvCxnSpPr/>
      </xdr:nvCxnSpPr>
      <xdr:spPr>
        <a:xfrm>
          <a:off x="19881850" y="5523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B04AC11F-038A-4811-84EE-76E0FE049E9C}"/>
            </a:ext>
          </a:extLst>
        </xdr:cNvPr>
        <xdr:cNvSpPr txBox="1"/>
      </xdr:nvSpPr>
      <xdr:spPr>
        <a:xfrm>
          <a:off x="19989800" y="6224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a:extLst>
            <a:ext uri="{FF2B5EF4-FFF2-40B4-BE49-F238E27FC236}">
              <a16:creationId xmlns:a16="http://schemas.microsoft.com/office/drawing/2014/main" id="{3CFBAF03-1768-4D79-8DE2-4046602AA89C}"/>
            </a:ext>
          </a:extLst>
        </xdr:cNvPr>
        <xdr:cNvSpPr/>
      </xdr:nvSpPr>
      <xdr:spPr>
        <a:xfrm>
          <a:off x="19900900" y="63665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a:extLst>
            <a:ext uri="{FF2B5EF4-FFF2-40B4-BE49-F238E27FC236}">
              <a16:creationId xmlns:a16="http://schemas.microsoft.com/office/drawing/2014/main" id="{BD130114-254B-4216-B352-1AC690DB28AE}"/>
            </a:ext>
          </a:extLst>
        </xdr:cNvPr>
        <xdr:cNvSpPr/>
      </xdr:nvSpPr>
      <xdr:spPr>
        <a:xfrm>
          <a:off x="19157950" y="6377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a:extLst>
            <a:ext uri="{FF2B5EF4-FFF2-40B4-BE49-F238E27FC236}">
              <a16:creationId xmlns:a16="http://schemas.microsoft.com/office/drawing/2014/main" id="{86058CA0-C9A5-4D94-9BAB-EA5F2A5B8E6B}"/>
            </a:ext>
          </a:extLst>
        </xdr:cNvPr>
        <xdr:cNvSpPr/>
      </xdr:nvSpPr>
      <xdr:spPr>
        <a:xfrm>
          <a:off x="18345150" y="6374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a:extLst>
            <a:ext uri="{FF2B5EF4-FFF2-40B4-BE49-F238E27FC236}">
              <a16:creationId xmlns:a16="http://schemas.microsoft.com/office/drawing/2014/main" id="{C97F33E2-D97C-42AA-93F4-3FFFA847EFE1}"/>
            </a:ext>
          </a:extLst>
        </xdr:cNvPr>
        <xdr:cNvSpPr/>
      </xdr:nvSpPr>
      <xdr:spPr>
        <a:xfrm>
          <a:off x="17551400" y="6393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a:extLst>
            <a:ext uri="{FF2B5EF4-FFF2-40B4-BE49-F238E27FC236}">
              <a16:creationId xmlns:a16="http://schemas.microsoft.com/office/drawing/2014/main" id="{D101D8A1-A307-4995-8A67-D80F0D7B52BC}"/>
            </a:ext>
          </a:extLst>
        </xdr:cNvPr>
        <xdr:cNvSpPr/>
      </xdr:nvSpPr>
      <xdr:spPr>
        <a:xfrm>
          <a:off x="16757650" y="64046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4AE10E85-CC21-4B26-8D92-28FF9C82A5CB}"/>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B7CABAC3-3EA9-49AE-98EC-B18C98B95726}"/>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488BFFD-64C5-416E-9018-5D0204A346AF}"/>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3735819-B68C-458E-9CAA-ED261F77011F}"/>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E7EFE37-DCCD-4787-BA1E-1ECEBDA55C23}"/>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44450</xdr:rowOff>
    </xdr:from>
    <xdr:to>
      <xdr:col>116</xdr:col>
      <xdr:colOff>114300</xdr:colOff>
      <xdr:row>39</xdr:row>
      <xdr:rowOff>146050</xdr:rowOff>
    </xdr:to>
    <xdr:sp macro="" textlink="">
      <xdr:nvSpPr>
        <xdr:cNvPr id="488" name="楕円 487">
          <a:extLst>
            <a:ext uri="{FF2B5EF4-FFF2-40B4-BE49-F238E27FC236}">
              <a16:creationId xmlns:a16="http://schemas.microsoft.com/office/drawing/2014/main" id="{E9CAD95E-F292-4B21-9752-50AADA414E46}"/>
            </a:ext>
          </a:extLst>
        </xdr:cNvPr>
        <xdr:cNvSpPr/>
      </xdr:nvSpPr>
      <xdr:spPr>
        <a:xfrm>
          <a:off x="199009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22877</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EB7E10CF-CC6D-4DA8-B61D-F5ABEAE2B3B5}"/>
            </a:ext>
          </a:extLst>
        </xdr:cNvPr>
        <xdr:cNvSpPr txBox="1"/>
      </xdr:nvSpPr>
      <xdr:spPr>
        <a:xfrm>
          <a:off x="19989800"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490" name="楕円 489">
          <a:extLst>
            <a:ext uri="{FF2B5EF4-FFF2-40B4-BE49-F238E27FC236}">
              <a16:creationId xmlns:a16="http://schemas.microsoft.com/office/drawing/2014/main" id="{3F4A4F23-527C-4337-A152-C46F9FE1EB09}"/>
            </a:ext>
          </a:extLst>
        </xdr:cNvPr>
        <xdr:cNvSpPr/>
      </xdr:nvSpPr>
      <xdr:spPr>
        <a:xfrm>
          <a:off x="19157950" y="64935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95250</xdr:rowOff>
    </xdr:from>
    <xdr:to>
      <xdr:col>116</xdr:col>
      <xdr:colOff>63500</xdr:colOff>
      <xdr:row>39</xdr:row>
      <xdr:rowOff>99060</xdr:rowOff>
    </xdr:to>
    <xdr:cxnSp macro="">
      <xdr:nvCxnSpPr>
        <xdr:cNvPr id="491" name="直線コネクタ 490">
          <a:extLst>
            <a:ext uri="{FF2B5EF4-FFF2-40B4-BE49-F238E27FC236}">
              <a16:creationId xmlns:a16="http://schemas.microsoft.com/office/drawing/2014/main" id="{75539669-2A1D-493B-9CE4-33AB24F960F9}"/>
            </a:ext>
          </a:extLst>
        </xdr:cNvPr>
        <xdr:cNvCxnSpPr/>
      </xdr:nvCxnSpPr>
      <xdr:spPr>
        <a:xfrm flipV="1">
          <a:off x="19202400" y="654050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48260</xdr:rowOff>
    </xdr:from>
    <xdr:to>
      <xdr:col>107</xdr:col>
      <xdr:colOff>101600</xdr:colOff>
      <xdr:row>39</xdr:row>
      <xdr:rowOff>149860</xdr:rowOff>
    </xdr:to>
    <xdr:sp macro="" textlink="">
      <xdr:nvSpPr>
        <xdr:cNvPr id="492" name="楕円 491">
          <a:extLst>
            <a:ext uri="{FF2B5EF4-FFF2-40B4-BE49-F238E27FC236}">
              <a16:creationId xmlns:a16="http://schemas.microsoft.com/office/drawing/2014/main" id="{DF6CA16B-DE03-4A7F-9179-4B51B3A2F6F1}"/>
            </a:ext>
          </a:extLst>
        </xdr:cNvPr>
        <xdr:cNvSpPr/>
      </xdr:nvSpPr>
      <xdr:spPr>
        <a:xfrm>
          <a:off x="1834515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493" name="直線コネクタ 492">
          <a:extLst>
            <a:ext uri="{FF2B5EF4-FFF2-40B4-BE49-F238E27FC236}">
              <a16:creationId xmlns:a16="http://schemas.microsoft.com/office/drawing/2014/main" id="{5EECC0A1-8263-4E43-9BB3-72965B7EA184}"/>
            </a:ext>
          </a:extLst>
        </xdr:cNvPr>
        <xdr:cNvCxnSpPr/>
      </xdr:nvCxnSpPr>
      <xdr:spPr>
        <a:xfrm>
          <a:off x="18395950" y="654431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494" name="楕円 493">
          <a:extLst>
            <a:ext uri="{FF2B5EF4-FFF2-40B4-BE49-F238E27FC236}">
              <a16:creationId xmlns:a16="http://schemas.microsoft.com/office/drawing/2014/main" id="{821842B7-5EDC-486D-BBDD-1AB58AC875F4}"/>
            </a:ext>
          </a:extLst>
        </xdr:cNvPr>
        <xdr:cNvSpPr/>
      </xdr:nvSpPr>
      <xdr:spPr>
        <a:xfrm>
          <a:off x="175514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99060</xdr:rowOff>
    </xdr:from>
    <xdr:to>
      <xdr:col>107</xdr:col>
      <xdr:colOff>50800</xdr:colOff>
      <xdr:row>39</xdr:row>
      <xdr:rowOff>99060</xdr:rowOff>
    </xdr:to>
    <xdr:cxnSp macro="">
      <xdr:nvCxnSpPr>
        <xdr:cNvPr id="495" name="直線コネクタ 494">
          <a:extLst>
            <a:ext uri="{FF2B5EF4-FFF2-40B4-BE49-F238E27FC236}">
              <a16:creationId xmlns:a16="http://schemas.microsoft.com/office/drawing/2014/main" id="{A3C191EE-F591-4B8D-A2FC-02CF86872BCF}"/>
            </a:ext>
          </a:extLst>
        </xdr:cNvPr>
        <xdr:cNvCxnSpPr/>
      </xdr:nvCxnSpPr>
      <xdr:spPr>
        <a:xfrm>
          <a:off x="17602200" y="654431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96" name="楕円 495">
          <a:extLst>
            <a:ext uri="{FF2B5EF4-FFF2-40B4-BE49-F238E27FC236}">
              <a16:creationId xmlns:a16="http://schemas.microsoft.com/office/drawing/2014/main" id="{22FAEA10-F3ED-448C-9C19-6230DB8B3618}"/>
            </a:ext>
          </a:extLst>
        </xdr:cNvPr>
        <xdr:cNvSpPr/>
      </xdr:nvSpPr>
      <xdr:spPr>
        <a:xfrm>
          <a:off x="16757650" y="6497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99060</xdr:rowOff>
    </xdr:from>
    <xdr:to>
      <xdr:col>102</xdr:col>
      <xdr:colOff>114300</xdr:colOff>
      <xdr:row>39</xdr:row>
      <xdr:rowOff>102870</xdr:rowOff>
    </xdr:to>
    <xdr:cxnSp macro="">
      <xdr:nvCxnSpPr>
        <xdr:cNvPr id="497" name="直線コネクタ 496">
          <a:extLst>
            <a:ext uri="{FF2B5EF4-FFF2-40B4-BE49-F238E27FC236}">
              <a16:creationId xmlns:a16="http://schemas.microsoft.com/office/drawing/2014/main" id="{40F22658-AA16-412A-B68B-20882A00AF61}"/>
            </a:ext>
          </a:extLst>
        </xdr:cNvPr>
        <xdr:cNvCxnSpPr/>
      </xdr:nvCxnSpPr>
      <xdr:spPr>
        <a:xfrm flipV="1">
          <a:off x="16802100" y="654431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C9925EA3-B282-45E7-BF13-02647E3B0F46}"/>
            </a:ext>
          </a:extLst>
        </xdr:cNvPr>
        <xdr:cNvSpPr txBox="1"/>
      </xdr:nvSpPr>
      <xdr:spPr>
        <a:xfrm>
          <a:off x="189802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AE5CFA27-5242-467A-AD4B-4B44317F7128}"/>
            </a:ext>
          </a:extLst>
        </xdr:cNvPr>
        <xdr:cNvSpPr txBox="1"/>
      </xdr:nvSpPr>
      <xdr:spPr>
        <a:xfrm>
          <a:off x="181801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D7B3E406-4621-403C-A510-1580BAEC22DB}"/>
            </a:ext>
          </a:extLst>
        </xdr:cNvPr>
        <xdr:cNvSpPr txBox="1"/>
      </xdr:nvSpPr>
      <xdr:spPr>
        <a:xfrm>
          <a:off x="1738637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D4942A70-B999-4DA4-BF4A-92220C3A58B2}"/>
            </a:ext>
          </a:extLst>
        </xdr:cNvPr>
        <xdr:cNvSpPr txBox="1"/>
      </xdr:nvSpPr>
      <xdr:spPr>
        <a:xfrm>
          <a:off x="165926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140987</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39C23891-AFE3-44BB-BDA6-9BCB0BD84EFE}"/>
            </a:ext>
          </a:extLst>
        </xdr:cNvPr>
        <xdr:cNvSpPr txBox="1"/>
      </xdr:nvSpPr>
      <xdr:spPr>
        <a:xfrm>
          <a:off x="189802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140987</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ED6920A1-B5A5-44D4-BC1E-92E91838B7A0}"/>
            </a:ext>
          </a:extLst>
        </xdr:cNvPr>
        <xdr:cNvSpPr txBox="1"/>
      </xdr:nvSpPr>
      <xdr:spPr>
        <a:xfrm>
          <a:off x="181801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140987</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5EABC146-9167-42DC-85EC-E3DFD2BF6768}"/>
            </a:ext>
          </a:extLst>
        </xdr:cNvPr>
        <xdr:cNvSpPr txBox="1"/>
      </xdr:nvSpPr>
      <xdr:spPr>
        <a:xfrm>
          <a:off x="1738637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144797</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C739E78B-A434-4E9A-989B-721199952CA1}"/>
            </a:ext>
          </a:extLst>
        </xdr:cNvPr>
        <xdr:cNvSpPr txBox="1"/>
      </xdr:nvSpPr>
      <xdr:spPr>
        <a:xfrm>
          <a:off x="165926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13BD7C4D-EDEB-4A62-877A-31DB0101B054}"/>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ABA239FF-EF2B-4C56-B0F7-F66DC6D78F9E}"/>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B99F81EE-A405-4B6B-B262-AACB2E1050D8}"/>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7D5D37B9-53C3-4AC6-9C4B-36287469E6A5}"/>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467C616F-C132-45AF-8134-BAFC8D6037FF}"/>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C80EAAF1-62A8-4C8C-8F7B-F1B6A7B08AFE}"/>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FDE0F501-EEEF-4182-B8B9-46F91C929125}"/>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930FA023-1874-4463-900F-6248A07A4267}"/>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287C05C5-2440-4998-9658-6C2312853D11}"/>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8DBFB39A-A8DB-4E75-A474-0B1C9F96B481}"/>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53E1ED72-DE03-48B6-859B-F62CCC7BCCF9}"/>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DAEBB5CD-328A-4964-9907-F1392274D4AD}"/>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C5A4572D-DD30-4815-BFD8-F74811D4137A}"/>
            </a:ext>
          </a:extLst>
        </xdr:cNvPr>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9A149C49-2CBE-49C2-9DF3-6FB23F0F4A5A}"/>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93AD90DF-5FCC-44C1-BD39-D880A540D53D}"/>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BBFCEFBA-F9CF-48CC-8DF4-9873E35A670C}"/>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7A424103-D81D-46B2-B23F-9915C350C6D4}"/>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A8B4546D-B870-46E9-8F8B-5F6B49258878}"/>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CDC7CFDF-280B-4EDF-9D1D-FC27011C711A}"/>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EB2154C6-D702-4E4C-BE64-894313BFFAEB}"/>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DA523BFB-E219-4AE8-AD20-F3B7D619BD07}"/>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147A977E-1EBA-4DEA-8172-F9EF8279ACB1}"/>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FDFE73CA-1DC4-4471-9F95-81060CECFBB6}"/>
            </a:ext>
          </a:extLst>
        </xdr:cNvPr>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E38688BA-B69C-4B15-91EF-A1AF8816DCC8}"/>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3A120F0B-432D-472C-88D6-F69B8BB52A02}"/>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498C6C14-62C9-41DC-B4EB-7313CFBB97B7}"/>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a:extLst>
            <a:ext uri="{FF2B5EF4-FFF2-40B4-BE49-F238E27FC236}">
              <a16:creationId xmlns:a16="http://schemas.microsoft.com/office/drawing/2014/main" id="{726F0DDD-0730-4634-A783-C012B2E32C7D}"/>
            </a:ext>
          </a:extLst>
        </xdr:cNvPr>
        <xdr:cNvCxnSpPr/>
      </xdr:nvCxnSpPr>
      <xdr:spPr>
        <a:xfrm flipV="1">
          <a:off x="14699614" y="918645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2E7202A3-F340-462A-91BC-A1586876B758}"/>
            </a:ext>
          </a:extLst>
        </xdr:cNvPr>
        <xdr:cNvSpPr txBox="1"/>
      </xdr:nvSpPr>
      <xdr:spPr>
        <a:xfrm>
          <a:off x="14738350" y="1063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a:extLst>
            <a:ext uri="{FF2B5EF4-FFF2-40B4-BE49-F238E27FC236}">
              <a16:creationId xmlns:a16="http://schemas.microsoft.com/office/drawing/2014/main" id="{4777791A-6BF3-447C-B866-11D7C4E138D2}"/>
            </a:ext>
          </a:extLst>
        </xdr:cNvPr>
        <xdr:cNvCxnSpPr/>
      </xdr:nvCxnSpPr>
      <xdr:spPr>
        <a:xfrm>
          <a:off x="14611350" y="106347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3961EBFC-FD23-4563-BF74-7AC5803620C5}"/>
            </a:ext>
          </a:extLst>
        </xdr:cNvPr>
        <xdr:cNvSpPr txBox="1"/>
      </xdr:nvSpPr>
      <xdr:spPr>
        <a:xfrm>
          <a:off x="14738350" y="896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a:extLst>
            <a:ext uri="{FF2B5EF4-FFF2-40B4-BE49-F238E27FC236}">
              <a16:creationId xmlns:a16="http://schemas.microsoft.com/office/drawing/2014/main" id="{B9C5584A-A38D-4709-B89D-663C7DED0121}"/>
            </a:ext>
          </a:extLst>
        </xdr:cNvPr>
        <xdr:cNvCxnSpPr/>
      </xdr:nvCxnSpPr>
      <xdr:spPr>
        <a:xfrm>
          <a:off x="14611350" y="91864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CA6ECDBA-5CFD-4B6E-9AC2-3AF3374F69FA}"/>
            </a:ext>
          </a:extLst>
        </xdr:cNvPr>
        <xdr:cNvSpPr txBox="1"/>
      </xdr:nvSpPr>
      <xdr:spPr>
        <a:xfrm>
          <a:off x="14738350" y="969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a:extLst>
            <a:ext uri="{FF2B5EF4-FFF2-40B4-BE49-F238E27FC236}">
              <a16:creationId xmlns:a16="http://schemas.microsoft.com/office/drawing/2014/main" id="{3E7F844E-6184-49C3-9E69-B17F1F1E1AC7}"/>
            </a:ext>
          </a:extLst>
        </xdr:cNvPr>
        <xdr:cNvSpPr/>
      </xdr:nvSpPr>
      <xdr:spPr>
        <a:xfrm>
          <a:off x="14649450" y="98417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a:extLst>
            <a:ext uri="{FF2B5EF4-FFF2-40B4-BE49-F238E27FC236}">
              <a16:creationId xmlns:a16="http://schemas.microsoft.com/office/drawing/2014/main" id="{25FCEA3C-E61A-4960-A0D1-C3997B8F1C70}"/>
            </a:ext>
          </a:extLst>
        </xdr:cNvPr>
        <xdr:cNvSpPr/>
      </xdr:nvSpPr>
      <xdr:spPr>
        <a:xfrm>
          <a:off x="13887450" y="9831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a:extLst>
            <a:ext uri="{FF2B5EF4-FFF2-40B4-BE49-F238E27FC236}">
              <a16:creationId xmlns:a16="http://schemas.microsoft.com/office/drawing/2014/main" id="{81FD9A53-A040-4357-A4F9-57E0255B320E}"/>
            </a:ext>
          </a:extLst>
        </xdr:cNvPr>
        <xdr:cNvSpPr/>
      </xdr:nvSpPr>
      <xdr:spPr>
        <a:xfrm>
          <a:off x="13093700" y="981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a:extLst>
            <a:ext uri="{FF2B5EF4-FFF2-40B4-BE49-F238E27FC236}">
              <a16:creationId xmlns:a16="http://schemas.microsoft.com/office/drawing/2014/main" id="{D25BEB00-7B74-431B-AAA6-0DA3E1156A85}"/>
            </a:ext>
          </a:extLst>
        </xdr:cNvPr>
        <xdr:cNvSpPr/>
      </xdr:nvSpPr>
      <xdr:spPr>
        <a:xfrm>
          <a:off x="12299950" y="97829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a:extLst>
            <a:ext uri="{FF2B5EF4-FFF2-40B4-BE49-F238E27FC236}">
              <a16:creationId xmlns:a16="http://schemas.microsoft.com/office/drawing/2014/main" id="{E32707B2-7C76-46AB-B6B6-59F857F77D4B}"/>
            </a:ext>
          </a:extLst>
        </xdr:cNvPr>
        <xdr:cNvSpPr/>
      </xdr:nvSpPr>
      <xdr:spPr>
        <a:xfrm>
          <a:off x="11487150" y="97011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53E2D16-1408-4D2D-885A-207FDE494B3D}"/>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74547B6-6B1F-4A88-B786-07175C55A279}"/>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2487AB3-A667-44F6-B394-3829E70C3B0D}"/>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E27CCDB-B4F9-456B-8E8B-297350ED7437}"/>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91F2CEB-4679-4937-A155-418765FCD6B9}"/>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48" name="楕円 547">
          <a:extLst>
            <a:ext uri="{FF2B5EF4-FFF2-40B4-BE49-F238E27FC236}">
              <a16:creationId xmlns:a16="http://schemas.microsoft.com/office/drawing/2014/main" id="{DFA64D9E-9AA2-4AEF-869F-905076B421DD}"/>
            </a:ext>
          </a:extLst>
        </xdr:cNvPr>
        <xdr:cNvSpPr/>
      </xdr:nvSpPr>
      <xdr:spPr>
        <a:xfrm>
          <a:off x="14649450" y="99268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7C8DF43-5FD6-4BE9-B9DB-879FB2E67840}"/>
            </a:ext>
          </a:extLst>
        </xdr:cNvPr>
        <xdr:cNvSpPr txBox="1"/>
      </xdr:nvSpPr>
      <xdr:spPr>
        <a:xfrm>
          <a:off x="14738350" y="991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117384</xdr:rowOff>
    </xdr:from>
    <xdr:to>
      <xdr:col>81</xdr:col>
      <xdr:colOff>101600</xdr:colOff>
      <xdr:row>60</xdr:row>
      <xdr:rowOff>47534</xdr:rowOff>
    </xdr:to>
    <xdr:sp macro="" textlink="">
      <xdr:nvSpPr>
        <xdr:cNvPr id="550" name="楕円 549">
          <a:extLst>
            <a:ext uri="{FF2B5EF4-FFF2-40B4-BE49-F238E27FC236}">
              <a16:creationId xmlns:a16="http://schemas.microsoft.com/office/drawing/2014/main" id="{9DCD951A-8BE2-411B-987E-AEE46D99BF00}"/>
            </a:ext>
          </a:extLst>
        </xdr:cNvPr>
        <xdr:cNvSpPr/>
      </xdr:nvSpPr>
      <xdr:spPr>
        <a:xfrm>
          <a:off x="13887450" y="98646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168184</xdr:rowOff>
    </xdr:from>
    <xdr:to>
      <xdr:col>85</xdr:col>
      <xdr:colOff>127000</xdr:colOff>
      <xdr:row>60</xdr:row>
      <xdr:rowOff>65315</xdr:rowOff>
    </xdr:to>
    <xdr:cxnSp macro="">
      <xdr:nvCxnSpPr>
        <xdr:cNvPr id="551" name="直線コネクタ 550">
          <a:extLst>
            <a:ext uri="{FF2B5EF4-FFF2-40B4-BE49-F238E27FC236}">
              <a16:creationId xmlns:a16="http://schemas.microsoft.com/office/drawing/2014/main" id="{18EF20BE-533D-4040-8714-7F2606D773A5}"/>
            </a:ext>
          </a:extLst>
        </xdr:cNvPr>
        <xdr:cNvCxnSpPr/>
      </xdr:nvCxnSpPr>
      <xdr:spPr>
        <a:xfrm>
          <a:off x="13938250" y="9915434"/>
          <a:ext cx="76200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48804</xdr:rowOff>
    </xdr:from>
    <xdr:to>
      <xdr:col>76</xdr:col>
      <xdr:colOff>165100</xdr:colOff>
      <xdr:row>59</xdr:row>
      <xdr:rowOff>150404</xdr:rowOff>
    </xdr:to>
    <xdr:sp macro="" textlink="">
      <xdr:nvSpPr>
        <xdr:cNvPr id="552" name="楕円 551">
          <a:extLst>
            <a:ext uri="{FF2B5EF4-FFF2-40B4-BE49-F238E27FC236}">
              <a16:creationId xmlns:a16="http://schemas.microsoft.com/office/drawing/2014/main" id="{432DA569-DBFC-4DB0-8281-28ED4896D6FB}"/>
            </a:ext>
          </a:extLst>
        </xdr:cNvPr>
        <xdr:cNvSpPr/>
      </xdr:nvSpPr>
      <xdr:spPr>
        <a:xfrm>
          <a:off x="13093700" y="979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99604</xdr:rowOff>
    </xdr:from>
    <xdr:to>
      <xdr:col>81</xdr:col>
      <xdr:colOff>50800</xdr:colOff>
      <xdr:row>59</xdr:row>
      <xdr:rowOff>168184</xdr:rowOff>
    </xdr:to>
    <xdr:cxnSp macro="">
      <xdr:nvCxnSpPr>
        <xdr:cNvPr id="553" name="直線コネクタ 552">
          <a:extLst>
            <a:ext uri="{FF2B5EF4-FFF2-40B4-BE49-F238E27FC236}">
              <a16:creationId xmlns:a16="http://schemas.microsoft.com/office/drawing/2014/main" id="{13E42765-1F12-4C72-92B1-B4D9D5934499}"/>
            </a:ext>
          </a:extLst>
        </xdr:cNvPr>
        <xdr:cNvCxnSpPr/>
      </xdr:nvCxnSpPr>
      <xdr:spPr>
        <a:xfrm>
          <a:off x="13144500" y="9846854"/>
          <a:ext cx="7937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151674</xdr:rowOff>
    </xdr:from>
    <xdr:to>
      <xdr:col>72</xdr:col>
      <xdr:colOff>38100</xdr:colOff>
      <xdr:row>59</xdr:row>
      <xdr:rowOff>81824</xdr:rowOff>
    </xdr:to>
    <xdr:sp macro="" textlink="">
      <xdr:nvSpPr>
        <xdr:cNvPr id="554" name="楕円 553">
          <a:extLst>
            <a:ext uri="{FF2B5EF4-FFF2-40B4-BE49-F238E27FC236}">
              <a16:creationId xmlns:a16="http://schemas.microsoft.com/office/drawing/2014/main" id="{E8B37707-7087-4597-B29D-4F2B463806BD}"/>
            </a:ext>
          </a:extLst>
        </xdr:cNvPr>
        <xdr:cNvSpPr/>
      </xdr:nvSpPr>
      <xdr:spPr>
        <a:xfrm>
          <a:off x="12299950" y="97338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31024</xdr:rowOff>
    </xdr:from>
    <xdr:to>
      <xdr:col>76</xdr:col>
      <xdr:colOff>114300</xdr:colOff>
      <xdr:row>59</xdr:row>
      <xdr:rowOff>99604</xdr:rowOff>
    </xdr:to>
    <xdr:cxnSp macro="">
      <xdr:nvCxnSpPr>
        <xdr:cNvPr id="555" name="直線コネクタ 554">
          <a:extLst>
            <a:ext uri="{FF2B5EF4-FFF2-40B4-BE49-F238E27FC236}">
              <a16:creationId xmlns:a16="http://schemas.microsoft.com/office/drawing/2014/main" id="{1438B1CD-3789-4C55-914A-4D1A7CE734E1}"/>
            </a:ext>
          </a:extLst>
        </xdr:cNvPr>
        <xdr:cNvCxnSpPr/>
      </xdr:nvCxnSpPr>
      <xdr:spPr>
        <a:xfrm>
          <a:off x="12344400" y="9778274"/>
          <a:ext cx="8001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79828</xdr:rowOff>
    </xdr:from>
    <xdr:to>
      <xdr:col>67</xdr:col>
      <xdr:colOff>101600</xdr:colOff>
      <xdr:row>59</xdr:row>
      <xdr:rowOff>9978</xdr:rowOff>
    </xdr:to>
    <xdr:sp macro="" textlink="">
      <xdr:nvSpPr>
        <xdr:cNvPr id="556" name="楕円 555">
          <a:extLst>
            <a:ext uri="{FF2B5EF4-FFF2-40B4-BE49-F238E27FC236}">
              <a16:creationId xmlns:a16="http://schemas.microsoft.com/office/drawing/2014/main" id="{F24FCF39-6DE4-4610-875B-5CAA844FCA64}"/>
            </a:ext>
          </a:extLst>
        </xdr:cNvPr>
        <xdr:cNvSpPr/>
      </xdr:nvSpPr>
      <xdr:spPr>
        <a:xfrm>
          <a:off x="11487150" y="96619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130628</xdr:rowOff>
    </xdr:from>
    <xdr:to>
      <xdr:col>71</xdr:col>
      <xdr:colOff>177800</xdr:colOff>
      <xdr:row>59</xdr:row>
      <xdr:rowOff>31024</xdr:rowOff>
    </xdr:to>
    <xdr:cxnSp macro="">
      <xdr:nvCxnSpPr>
        <xdr:cNvPr id="557" name="直線コネクタ 556">
          <a:extLst>
            <a:ext uri="{FF2B5EF4-FFF2-40B4-BE49-F238E27FC236}">
              <a16:creationId xmlns:a16="http://schemas.microsoft.com/office/drawing/2014/main" id="{99915263-3600-4E00-AAD9-DADB54319F78}"/>
            </a:ext>
          </a:extLst>
        </xdr:cNvPr>
        <xdr:cNvCxnSpPr/>
      </xdr:nvCxnSpPr>
      <xdr:spPr>
        <a:xfrm>
          <a:off x="11537950" y="9712778"/>
          <a:ext cx="80645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8" name="n_1aveValue【学校施設】&#10;有形固定資産減価償却率">
          <a:extLst>
            <a:ext uri="{FF2B5EF4-FFF2-40B4-BE49-F238E27FC236}">
              <a16:creationId xmlns:a16="http://schemas.microsoft.com/office/drawing/2014/main" id="{ECF0D123-AFBA-43D2-92DE-E9C6A88F66ED}"/>
            </a:ext>
          </a:extLst>
        </xdr:cNvPr>
        <xdr:cNvSpPr txBox="1"/>
      </xdr:nvSpPr>
      <xdr:spPr>
        <a:xfrm>
          <a:off x="13742044" y="961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59" name="n_2aveValue【学校施設】&#10;有形固定資産減価償却率">
          <a:extLst>
            <a:ext uri="{FF2B5EF4-FFF2-40B4-BE49-F238E27FC236}">
              <a16:creationId xmlns:a16="http://schemas.microsoft.com/office/drawing/2014/main" id="{37851600-B967-4DD2-84A2-03941583460F}"/>
            </a:ext>
          </a:extLst>
        </xdr:cNvPr>
        <xdr:cNvSpPr txBox="1"/>
      </xdr:nvSpPr>
      <xdr:spPr>
        <a:xfrm>
          <a:off x="12960994" y="9905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60" name="n_3aveValue【学校施設】&#10;有形固定資産減価償却率">
          <a:extLst>
            <a:ext uri="{FF2B5EF4-FFF2-40B4-BE49-F238E27FC236}">
              <a16:creationId xmlns:a16="http://schemas.microsoft.com/office/drawing/2014/main" id="{7AB35B71-1B38-4EFF-9FB2-5F192C1FB496}"/>
            </a:ext>
          </a:extLst>
        </xdr:cNvPr>
        <xdr:cNvSpPr txBox="1"/>
      </xdr:nvSpPr>
      <xdr:spPr>
        <a:xfrm>
          <a:off x="12167244" y="9875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40294</xdr:rowOff>
    </xdr:from>
    <xdr:ext cx="405111" cy="259045"/>
    <xdr:sp macro="" textlink="">
      <xdr:nvSpPr>
        <xdr:cNvPr id="561" name="n_4aveValue【学校施設】&#10;有形固定資産減価償却率">
          <a:extLst>
            <a:ext uri="{FF2B5EF4-FFF2-40B4-BE49-F238E27FC236}">
              <a16:creationId xmlns:a16="http://schemas.microsoft.com/office/drawing/2014/main" id="{2B055724-875E-4E53-8BF8-DA0174F1BA4C}"/>
            </a:ext>
          </a:extLst>
        </xdr:cNvPr>
        <xdr:cNvSpPr txBox="1"/>
      </xdr:nvSpPr>
      <xdr:spPr>
        <a:xfrm>
          <a:off x="11354444" y="9787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38661</xdr:rowOff>
    </xdr:from>
    <xdr:ext cx="405111" cy="259045"/>
    <xdr:sp macro="" textlink="">
      <xdr:nvSpPr>
        <xdr:cNvPr id="562" name="n_1mainValue【学校施設】&#10;有形固定資産減価償却率">
          <a:extLst>
            <a:ext uri="{FF2B5EF4-FFF2-40B4-BE49-F238E27FC236}">
              <a16:creationId xmlns:a16="http://schemas.microsoft.com/office/drawing/2014/main" id="{8FC86AB2-AA12-49D2-A398-0FCA162D5A22}"/>
            </a:ext>
          </a:extLst>
        </xdr:cNvPr>
        <xdr:cNvSpPr txBox="1"/>
      </xdr:nvSpPr>
      <xdr:spPr>
        <a:xfrm>
          <a:off x="13742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166931</xdr:rowOff>
    </xdr:from>
    <xdr:ext cx="405111" cy="259045"/>
    <xdr:sp macro="" textlink="">
      <xdr:nvSpPr>
        <xdr:cNvPr id="563" name="n_2mainValue【学校施設】&#10;有形固定資産減価償却率">
          <a:extLst>
            <a:ext uri="{FF2B5EF4-FFF2-40B4-BE49-F238E27FC236}">
              <a16:creationId xmlns:a16="http://schemas.microsoft.com/office/drawing/2014/main" id="{E94D1245-4A98-458D-A7AF-478910FBEB65}"/>
            </a:ext>
          </a:extLst>
        </xdr:cNvPr>
        <xdr:cNvSpPr txBox="1"/>
      </xdr:nvSpPr>
      <xdr:spPr>
        <a:xfrm>
          <a:off x="12960994" y="958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98351</xdr:rowOff>
    </xdr:from>
    <xdr:ext cx="405111" cy="259045"/>
    <xdr:sp macro="" textlink="">
      <xdr:nvSpPr>
        <xdr:cNvPr id="564" name="n_3mainValue【学校施設】&#10;有形固定資産減価償却率">
          <a:extLst>
            <a:ext uri="{FF2B5EF4-FFF2-40B4-BE49-F238E27FC236}">
              <a16:creationId xmlns:a16="http://schemas.microsoft.com/office/drawing/2014/main" id="{776DB1CD-82C3-4175-90DB-703AE5E1FA81}"/>
            </a:ext>
          </a:extLst>
        </xdr:cNvPr>
        <xdr:cNvSpPr txBox="1"/>
      </xdr:nvSpPr>
      <xdr:spPr>
        <a:xfrm>
          <a:off x="12167244" y="9515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26505</xdr:rowOff>
    </xdr:from>
    <xdr:ext cx="405111" cy="259045"/>
    <xdr:sp macro="" textlink="">
      <xdr:nvSpPr>
        <xdr:cNvPr id="565" name="n_4mainValue【学校施設】&#10;有形固定資産減価償却率">
          <a:extLst>
            <a:ext uri="{FF2B5EF4-FFF2-40B4-BE49-F238E27FC236}">
              <a16:creationId xmlns:a16="http://schemas.microsoft.com/office/drawing/2014/main" id="{081ED154-3783-4C3E-B891-794F995ACD5B}"/>
            </a:ext>
          </a:extLst>
        </xdr:cNvPr>
        <xdr:cNvSpPr txBox="1"/>
      </xdr:nvSpPr>
      <xdr:spPr>
        <a:xfrm>
          <a:off x="11354444" y="944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704F5C60-CF9C-46B4-BFF2-19999458F823}"/>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5D4E2676-5934-4E58-9A80-16542EA8F297}"/>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7EC53802-481C-428C-B6FE-BE0ACD0291FE}"/>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53087297-F9BF-4427-80A8-06D8D8D55DDE}"/>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1CFB12B0-B030-484F-B6FC-D8DAEA46B77A}"/>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7043E35A-433A-4562-A949-75999F9BD234}"/>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D56576E2-899D-41AF-BC16-2DE96F8F635C}"/>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C85D0CCF-0988-4308-8C5B-EEE5C3AE4663}"/>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27C8BFCB-C47B-4DB8-97BB-429C93341BAB}"/>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C96428DC-D835-4B98-A8CC-CD40F22CBAE8}"/>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37C4B154-EAB5-445A-B229-B79E0C57867C}"/>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BDA6C2D9-F130-4337-B8A8-369026FB7437}"/>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984714AF-FE60-4D2F-86E0-5B333BC6997D}"/>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9" name="テキスト ボックス 578">
          <a:extLst>
            <a:ext uri="{FF2B5EF4-FFF2-40B4-BE49-F238E27FC236}">
              <a16:creationId xmlns:a16="http://schemas.microsoft.com/office/drawing/2014/main" id="{1A916286-56F8-4139-AA1E-6668C378C122}"/>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A93AA0AF-BBFA-4C84-9ED4-D9C26F42A1CB}"/>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1" name="テキスト ボックス 580">
          <a:extLst>
            <a:ext uri="{FF2B5EF4-FFF2-40B4-BE49-F238E27FC236}">
              <a16:creationId xmlns:a16="http://schemas.microsoft.com/office/drawing/2014/main" id="{76F95C79-99A3-431B-AA33-2EEC538F9229}"/>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39F28BF4-44C1-4AC3-8C51-992440EB04E6}"/>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3" name="テキスト ボックス 582">
          <a:extLst>
            <a:ext uri="{FF2B5EF4-FFF2-40B4-BE49-F238E27FC236}">
              <a16:creationId xmlns:a16="http://schemas.microsoft.com/office/drawing/2014/main" id="{C45C34BD-B52A-435D-A6B0-E5FA5800E4E5}"/>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11B5D637-FFA0-40A3-A746-4062DF6D4423}"/>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15DA31E5-4CDB-46C1-85E3-D6782C5892A2}"/>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BE67ECD4-9BAF-4080-A695-AA80265B0A5B}"/>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163220</xdr:rowOff>
    </xdr:from>
    <xdr:to>
      <xdr:col>116</xdr:col>
      <xdr:colOff>62864</xdr:colOff>
      <xdr:row>61</xdr:row>
      <xdr:rowOff>11887</xdr:rowOff>
    </xdr:to>
    <xdr:cxnSp macro="">
      <xdr:nvCxnSpPr>
        <xdr:cNvPr id="587" name="直線コネクタ 586">
          <a:extLst>
            <a:ext uri="{FF2B5EF4-FFF2-40B4-BE49-F238E27FC236}">
              <a16:creationId xmlns:a16="http://schemas.microsoft.com/office/drawing/2014/main" id="{635BA2EC-AAEA-4CA1-86BF-8875F48969C9}"/>
            </a:ext>
          </a:extLst>
        </xdr:cNvPr>
        <xdr:cNvCxnSpPr/>
      </xdr:nvCxnSpPr>
      <xdr:spPr>
        <a:xfrm flipV="1">
          <a:off x="19951064" y="9415170"/>
          <a:ext cx="0" cy="67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15714</xdr:rowOff>
    </xdr:from>
    <xdr:ext cx="469744" cy="259045"/>
    <xdr:sp macro="" textlink="">
      <xdr:nvSpPr>
        <xdr:cNvPr id="588" name="【学校施設】&#10;一人当たり面積最小値テキスト">
          <a:extLst>
            <a:ext uri="{FF2B5EF4-FFF2-40B4-BE49-F238E27FC236}">
              <a16:creationId xmlns:a16="http://schemas.microsoft.com/office/drawing/2014/main" id="{78DCFC87-B1A8-4FBA-AA90-305DC4EA4278}"/>
            </a:ext>
          </a:extLst>
        </xdr:cNvPr>
        <xdr:cNvSpPr txBox="1"/>
      </xdr:nvSpPr>
      <xdr:spPr>
        <a:xfrm>
          <a:off x="19989800" y="1009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61</xdr:row>
      <xdr:rowOff>11887</xdr:rowOff>
    </xdr:from>
    <xdr:to>
      <xdr:col>116</xdr:col>
      <xdr:colOff>152400</xdr:colOff>
      <xdr:row>61</xdr:row>
      <xdr:rowOff>11887</xdr:rowOff>
    </xdr:to>
    <xdr:cxnSp macro="">
      <xdr:nvCxnSpPr>
        <xdr:cNvPr id="589" name="直線コネクタ 588">
          <a:extLst>
            <a:ext uri="{FF2B5EF4-FFF2-40B4-BE49-F238E27FC236}">
              <a16:creationId xmlns:a16="http://schemas.microsoft.com/office/drawing/2014/main" id="{59F66E86-C861-4B33-A006-437EFB736398}"/>
            </a:ext>
          </a:extLst>
        </xdr:cNvPr>
        <xdr:cNvCxnSpPr/>
      </xdr:nvCxnSpPr>
      <xdr:spPr>
        <a:xfrm>
          <a:off x="19881850" y="100893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109897</xdr:rowOff>
    </xdr:from>
    <xdr:ext cx="469744" cy="259045"/>
    <xdr:sp macro="" textlink="">
      <xdr:nvSpPr>
        <xdr:cNvPr id="590" name="【学校施設】&#10;一人当たり面積最大値テキスト">
          <a:extLst>
            <a:ext uri="{FF2B5EF4-FFF2-40B4-BE49-F238E27FC236}">
              <a16:creationId xmlns:a16="http://schemas.microsoft.com/office/drawing/2014/main" id="{8AF3FA83-5686-457B-A62C-81CFC412A8FA}"/>
            </a:ext>
          </a:extLst>
        </xdr:cNvPr>
        <xdr:cNvSpPr txBox="1"/>
      </xdr:nvSpPr>
      <xdr:spPr>
        <a:xfrm>
          <a:off x="19989800" y="919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163220</xdr:rowOff>
    </xdr:from>
    <xdr:to>
      <xdr:col>116</xdr:col>
      <xdr:colOff>152400</xdr:colOff>
      <xdr:row>56</xdr:row>
      <xdr:rowOff>163220</xdr:rowOff>
    </xdr:to>
    <xdr:cxnSp macro="">
      <xdr:nvCxnSpPr>
        <xdr:cNvPr id="591" name="直線コネクタ 590">
          <a:extLst>
            <a:ext uri="{FF2B5EF4-FFF2-40B4-BE49-F238E27FC236}">
              <a16:creationId xmlns:a16="http://schemas.microsoft.com/office/drawing/2014/main" id="{66CC3783-F711-4BF8-8C00-789E2A8F262A}"/>
            </a:ext>
          </a:extLst>
        </xdr:cNvPr>
        <xdr:cNvCxnSpPr/>
      </xdr:nvCxnSpPr>
      <xdr:spPr>
        <a:xfrm>
          <a:off x="19881850" y="9415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33697</xdr:rowOff>
    </xdr:from>
    <xdr:ext cx="469744" cy="259045"/>
    <xdr:sp macro="" textlink="">
      <xdr:nvSpPr>
        <xdr:cNvPr id="592" name="【学校施設】&#10;一人当たり面積平均値テキスト">
          <a:extLst>
            <a:ext uri="{FF2B5EF4-FFF2-40B4-BE49-F238E27FC236}">
              <a16:creationId xmlns:a16="http://schemas.microsoft.com/office/drawing/2014/main" id="{71D25641-C336-4D0B-A5D9-593C4315188D}"/>
            </a:ext>
          </a:extLst>
        </xdr:cNvPr>
        <xdr:cNvSpPr txBox="1"/>
      </xdr:nvSpPr>
      <xdr:spPr>
        <a:xfrm>
          <a:off x="19989800" y="97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55270</xdr:rowOff>
    </xdr:from>
    <xdr:to>
      <xdr:col>116</xdr:col>
      <xdr:colOff>114300</xdr:colOff>
      <xdr:row>59</xdr:row>
      <xdr:rowOff>156870</xdr:rowOff>
    </xdr:to>
    <xdr:sp macro="" textlink="">
      <xdr:nvSpPr>
        <xdr:cNvPr id="593" name="フローチャート: 判断 592">
          <a:extLst>
            <a:ext uri="{FF2B5EF4-FFF2-40B4-BE49-F238E27FC236}">
              <a16:creationId xmlns:a16="http://schemas.microsoft.com/office/drawing/2014/main" id="{DC94A390-380A-4E1D-8534-4CFE191F6E51}"/>
            </a:ext>
          </a:extLst>
        </xdr:cNvPr>
        <xdr:cNvSpPr/>
      </xdr:nvSpPr>
      <xdr:spPr>
        <a:xfrm>
          <a:off x="19900900" y="98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68072</xdr:rowOff>
    </xdr:from>
    <xdr:to>
      <xdr:col>112</xdr:col>
      <xdr:colOff>38100</xdr:colOff>
      <xdr:row>59</xdr:row>
      <xdr:rowOff>169672</xdr:rowOff>
    </xdr:to>
    <xdr:sp macro="" textlink="">
      <xdr:nvSpPr>
        <xdr:cNvPr id="594" name="フローチャート: 判断 593">
          <a:extLst>
            <a:ext uri="{FF2B5EF4-FFF2-40B4-BE49-F238E27FC236}">
              <a16:creationId xmlns:a16="http://schemas.microsoft.com/office/drawing/2014/main" id="{FEFAD2D7-D367-42A5-8669-0716392B82FB}"/>
            </a:ext>
          </a:extLst>
        </xdr:cNvPr>
        <xdr:cNvSpPr/>
      </xdr:nvSpPr>
      <xdr:spPr>
        <a:xfrm>
          <a:off x="19157950" y="98153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78130</xdr:rowOff>
    </xdr:from>
    <xdr:to>
      <xdr:col>107</xdr:col>
      <xdr:colOff>101600</xdr:colOff>
      <xdr:row>60</xdr:row>
      <xdr:rowOff>8280</xdr:rowOff>
    </xdr:to>
    <xdr:sp macro="" textlink="">
      <xdr:nvSpPr>
        <xdr:cNvPr id="595" name="フローチャート: 判断 594">
          <a:extLst>
            <a:ext uri="{FF2B5EF4-FFF2-40B4-BE49-F238E27FC236}">
              <a16:creationId xmlns:a16="http://schemas.microsoft.com/office/drawing/2014/main" id="{BA4DAC38-5BD7-4325-AD7E-981BE9A71017}"/>
            </a:ext>
          </a:extLst>
        </xdr:cNvPr>
        <xdr:cNvSpPr/>
      </xdr:nvSpPr>
      <xdr:spPr>
        <a:xfrm>
          <a:off x="18345150" y="9825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91846</xdr:rowOff>
    </xdr:from>
    <xdr:to>
      <xdr:col>102</xdr:col>
      <xdr:colOff>165100</xdr:colOff>
      <xdr:row>60</xdr:row>
      <xdr:rowOff>21996</xdr:rowOff>
    </xdr:to>
    <xdr:sp macro="" textlink="">
      <xdr:nvSpPr>
        <xdr:cNvPr id="596" name="フローチャート: 判断 595">
          <a:extLst>
            <a:ext uri="{FF2B5EF4-FFF2-40B4-BE49-F238E27FC236}">
              <a16:creationId xmlns:a16="http://schemas.microsoft.com/office/drawing/2014/main" id="{F5E59EC6-8771-4DB1-AFFC-C73759936209}"/>
            </a:ext>
          </a:extLst>
        </xdr:cNvPr>
        <xdr:cNvSpPr/>
      </xdr:nvSpPr>
      <xdr:spPr>
        <a:xfrm>
          <a:off x="17551400" y="98390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61214</xdr:rowOff>
    </xdr:from>
    <xdr:to>
      <xdr:col>98</xdr:col>
      <xdr:colOff>38100</xdr:colOff>
      <xdr:row>59</xdr:row>
      <xdr:rowOff>162814</xdr:rowOff>
    </xdr:to>
    <xdr:sp macro="" textlink="">
      <xdr:nvSpPr>
        <xdr:cNvPr id="597" name="フローチャート: 判断 596">
          <a:extLst>
            <a:ext uri="{FF2B5EF4-FFF2-40B4-BE49-F238E27FC236}">
              <a16:creationId xmlns:a16="http://schemas.microsoft.com/office/drawing/2014/main" id="{7E0BA557-522B-4758-ABCC-8EC390569AE0}"/>
            </a:ext>
          </a:extLst>
        </xdr:cNvPr>
        <xdr:cNvSpPr/>
      </xdr:nvSpPr>
      <xdr:spPr>
        <a:xfrm>
          <a:off x="16757650" y="98084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FFDD9A9-1B1B-4E79-A1C4-7278B108D827}"/>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CBD1E17-409E-44F8-829F-D30B51B7BACA}"/>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7E31A5A-13F5-498D-A5F1-0B7CBA2925C5}"/>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2A40804-C049-4261-975C-D9CEB103328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82088FC-D6A5-43C6-844E-C96F67C80071}"/>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92761</xdr:rowOff>
    </xdr:from>
    <xdr:to>
      <xdr:col>116</xdr:col>
      <xdr:colOff>114300</xdr:colOff>
      <xdr:row>59</xdr:row>
      <xdr:rowOff>22911</xdr:rowOff>
    </xdr:to>
    <xdr:sp macro="" textlink="">
      <xdr:nvSpPr>
        <xdr:cNvPr id="603" name="楕円 602">
          <a:extLst>
            <a:ext uri="{FF2B5EF4-FFF2-40B4-BE49-F238E27FC236}">
              <a16:creationId xmlns:a16="http://schemas.microsoft.com/office/drawing/2014/main" id="{C3B9E813-4218-4754-AB32-177E6048F79E}"/>
            </a:ext>
          </a:extLst>
        </xdr:cNvPr>
        <xdr:cNvSpPr/>
      </xdr:nvSpPr>
      <xdr:spPr>
        <a:xfrm>
          <a:off x="19900900" y="96749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115638</xdr:rowOff>
    </xdr:from>
    <xdr:ext cx="469744" cy="259045"/>
    <xdr:sp macro="" textlink="">
      <xdr:nvSpPr>
        <xdr:cNvPr id="604" name="【学校施設】&#10;一人当たり面積該当値テキスト">
          <a:extLst>
            <a:ext uri="{FF2B5EF4-FFF2-40B4-BE49-F238E27FC236}">
              <a16:creationId xmlns:a16="http://schemas.microsoft.com/office/drawing/2014/main" id="{62C04F78-9A1F-4ECF-ADA1-4F18EBE83E9F}"/>
            </a:ext>
          </a:extLst>
        </xdr:cNvPr>
        <xdr:cNvSpPr txBox="1"/>
      </xdr:nvSpPr>
      <xdr:spPr>
        <a:xfrm>
          <a:off x="19989800" y="953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103277</xdr:rowOff>
    </xdr:from>
    <xdr:to>
      <xdr:col>112</xdr:col>
      <xdr:colOff>38100</xdr:colOff>
      <xdr:row>59</xdr:row>
      <xdr:rowOff>33427</xdr:rowOff>
    </xdr:to>
    <xdr:sp macro="" textlink="">
      <xdr:nvSpPr>
        <xdr:cNvPr id="605" name="楕円 604">
          <a:extLst>
            <a:ext uri="{FF2B5EF4-FFF2-40B4-BE49-F238E27FC236}">
              <a16:creationId xmlns:a16="http://schemas.microsoft.com/office/drawing/2014/main" id="{CB212C5E-6FDC-4C9A-9EF3-B5936C70EA35}"/>
            </a:ext>
          </a:extLst>
        </xdr:cNvPr>
        <xdr:cNvSpPr/>
      </xdr:nvSpPr>
      <xdr:spPr>
        <a:xfrm>
          <a:off x="19157950" y="96854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143561</xdr:rowOff>
    </xdr:from>
    <xdr:to>
      <xdr:col>116</xdr:col>
      <xdr:colOff>63500</xdr:colOff>
      <xdr:row>58</xdr:row>
      <xdr:rowOff>154077</xdr:rowOff>
    </xdr:to>
    <xdr:cxnSp macro="">
      <xdr:nvCxnSpPr>
        <xdr:cNvPr id="606" name="直線コネクタ 605">
          <a:extLst>
            <a:ext uri="{FF2B5EF4-FFF2-40B4-BE49-F238E27FC236}">
              <a16:creationId xmlns:a16="http://schemas.microsoft.com/office/drawing/2014/main" id="{D68DF055-E3CD-4A65-9AF6-400DDE4E11B7}"/>
            </a:ext>
          </a:extLst>
        </xdr:cNvPr>
        <xdr:cNvCxnSpPr/>
      </xdr:nvCxnSpPr>
      <xdr:spPr>
        <a:xfrm flipV="1">
          <a:off x="19202400" y="9725711"/>
          <a:ext cx="7493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15951</xdr:rowOff>
    </xdr:from>
    <xdr:to>
      <xdr:col>107</xdr:col>
      <xdr:colOff>101600</xdr:colOff>
      <xdr:row>62</xdr:row>
      <xdr:rowOff>117551</xdr:rowOff>
    </xdr:to>
    <xdr:sp macro="" textlink="">
      <xdr:nvSpPr>
        <xdr:cNvPr id="607" name="楕円 606">
          <a:extLst>
            <a:ext uri="{FF2B5EF4-FFF2-40B4-BE49-F238E27FC236}">
              <a16:creationId xmlns:a16="http://schemas.microsoft.com/office/drawing/2014/main" id="{0901BFED-27FA-48A3-B920-5082C7A8D009}"/>
            </a:ext>
          </a:extLst>
        </xdr:cNvPr>
        <xdr:cNvSpPr/>
      </xdr:nvSpPr>
      <xdr:spPr>
        <a:xfrm>
          <a:off x="18345150" y="102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154077</xdr:rowOff>
    </xdr:from>
    <xdr:to>
      <xdr:col>111</xdr:col>
      <xdr:colOff>177800</xdr:colOff>
      <xdr:row>62</xdr:row>
      <xdr:rowOff>66751</xdr:rowOff>
    </xdr:to>
    <xdr:cxnSp macro="">
      <xdr:nvCxnSpPr>
        <xdr:cNvPr id="608" name="直線コネクタ 607">
          <a:extLst>
            <a:ext uri="{FF2B5EF4-FFF2-40B4-BE49-F238E27FC236}">
              <a16:creationId xmlns:a16="http://schemas.microsoft.com/office/drawing/2014/main" id="{5F10D6FE-3ABA-4136-9EDC-0A0FBDFD37C6}"/>
            </a:ext>
          </a:extLst>
        </xdr:cNvPr>
        <xdr:cNvCxnSpPr/>
      </xdr:nvCxnSpPr>
      <xdr:spPr>
        <a:xfrm flipV="1">
          <a:off x="18395950" y="9736227"/>
          <a:ext cx="806450" cy="57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xdr:rowOff>
    </xdr:from>
    <xdr:to>
      <xdr:col>102</xdr:col>
      <xdr:colOff>165100</xdr:colOff>
      <xdr:row>62</xdr:row>
      <xdr:rowOff>115722</xdr:rowOff>
    </xdr:to>
    <xdr:sp macro="" textlink="">
      <xdr:nvSpPr>
        <xdr:cNvPr id="609" name="楕円 608">
          <a:extLst>
            <a:ext uri="{FF2B5EF4-FFF2-40B4-BE49-F238E27FC236}">
              <a16:creationId xmlns:a16="http://schemas.microsoft.com/office/drawing/2014/main" id="{977F49B7-166B-4A9E-9A75-F648E96891C5}"/>
            </a:ext>
          </a:extLst>
        </xdr:cNvPr>
        <xdr:cNvSpPr/>
      </xdr:nvSpPr>
      <xdr:spPr>
        <a:xfrm>
          <a:off x="17551400" y="102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64922</xdr:rowOff>
    </xdr:from>
    <xdr:to>
      <xdr:col>107</xdr:col>
      <xdr:colOff>50800</xdr:colOff>
      <xdr:row>62</xdr:row>
      <xdr:rowOff>66751</xdr:rowOff>
    </xdr:to>
    <xdr:cxnSp macro="">
      <xdr:nvCxnSpPr>
        <xdr:cNvPr id="610" name="直線コネクタ 609">
          <a:extLst>
            <a:ext uri="{FF2B5EF4-FFF2-40B4-BE49-F238E27FC236}">
              <a16:creationId xmlns:a16="http://schemas.microsoft.com/office/drawing/2014/main" id="{1E8FD98F-66CC-403F-8F6C-0340E1BA707D}"/>
            </a:ext>
          </a:extLst>
        </xdr:cNvPr>
        <xdr:cNvCxnSpPr/>
      </xdr:nvCxnSpPr>
      <xdr:spPr>
        <a:xfrm>
          <a:off x="17602200" y="10307472"/>
          <a:ext cx="7937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106020</xdr:rowOff>
    </xdr:from>
    <xdr:to>
      <xdr:col>98</xdr:col>
      <xdr:colOff>38100</xdr:colOff>
      <xdr:row>59</xdr:row>
      <xdr:rowOff>36170</xdr:rowOff>
    </xdr:to>
    <xdr:sp macro="" textlink="">
      <xdr:nvSpPr>
        <xdr:cNvPr id="611" name="楕円 610">
          <a:extLst>
            <a:ext uri="{FF2B5EF4-FFF2-40B4-BE49-F238E27FC236}">
              <a16:creationId xmlns:a16="http://schemas.microsoft.com/office/drawing/2014/main" id="{3C11864E-6C14-47FB-93A8-9A3D130DB190}"/>
            </a:ext>
          </a:extLst>
        </xdr:cNvPr>
        <xdr:cNvSpPr/>
      </xdr:nvSpPr>
      <xdr:spPr>
        <a:xfrm>
          <a:off x="16757650" y="96881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156820</xdr:rowOff>
    </xdr:from>
    <xdr:to>
      <xdr:col>102</xdr:col>
      <xdr:colOff>114300</xdr:colOff>
      <xdr:row>62</xdr:row>
      <xdr:rowOff>64922</xdr:rowOff>
    </xdr:to>
    <xdr:cxnSp macro="">
      <xdr:nvCxnSpPr>
        <xdr:cNvPr id="612" name="直線コネクタ 611">
          <a:extLst>
            <a:ext uri="{FF2B5EF4-FFF2-40B4-BE49-F238E27FC236}">
              <a16:creationId xmlns:a16="http://schemas.microsoft.com/office/drawing/2014/main" id="{8C4CAA75-E0D3-42B4-BC1A-3100D5B76CC9}"/>
            </a:ext>
          </a:extLst>
        </xdr:cNvPr>
        <xdr:cNvCxnSpPr/>
      </xdr:nvCxnSpPr>
      <xdr:spPr>
        <a:xfrm>
          <a:off x="16802100" y="9738970"/>
          <a:ext cx="800100" cy="56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160799</xdr:rowOff>
    </xdr:from>
    <xdr:ext cx="469744" cy="259045"/>
    <xdr:sp macro="" textlink="">
      <xdr:nvSpPr>
        <xdr:cNvPr id="613" name="n_1aveValue【学校施設】&#10;一人当たり面積">
          <a:extLst>
            <a:ext uri="{FF2B5EF4-FFF2-40B4-BE49-F238E27FC236}">
              <a16:creationId xmlns:a16="http://schemas.microsoft.com/office/drawing/2014/main" id="{35C85020-1B85-45A7-B307-3FA124A93E0D}"/>
            </a:ext>
          </a:extLst>
        </xdr:cNvPr>
        <xdr:cNvSpPr txBox="1"/>
      </xdr:nvSpPr>
      <xdr:spPr>
        <a:xfrm>
          <a:off x="18980227" y="990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24807</xdr:rowOff>
    </xdr:from>
    <xdr:ext cx="469744" cy="259045"/>
    <xdr:sp macro="" textlink="">
      <xdr:nvSpPr>
        <xdr:cNvPr id="614" name="n_2aveValue【学校施設】&#10;一人当たり面積">
          <a:extLst>
            <a:ext uri="{FF2B5EF4-FFF2-40B4-BE49-F238E27FC236}">
              <a16:creationId xmlns:a16="http://schemas.microsoft.com/office/drawing/2014/main" id="{E40C8E5E-26EC-449F-B2DC-BA165FF9E5D3}"/>
            </a:ext>
          </a:extLst>
        </xdr:cNvPr>
        <xdr:cNvSpPr txBox="1"/>
      </xdr:nvSpPr>
      <xdr:spPr>
        <a:xfrm>
          <a:off x="18180127" y="960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38523</xdr:rowOff>
    </xdr:from>
    <xdr:ext cx="469744" cy="259045"/>
    <xdr:sp macro="" textlink="">
      <xdr:nvSpPr>
        <xdr:cNvPr id="615" name="n_3aveValue【学校施設】&#10;一人当たり面積">
          <a:extLst>
            <a:ext uri="{FF2B5EF4-FFF2-40B4-BE49-F238E27FC236}">
              <a16:creationId xmlns:a16="http://schemas.microsoft.com/office/drawing/2014/main" id="{B0FCA864-D1C2-4BEB-BEAA-FFF6F61BD0A3}"/>
            </a:ext>
          </a:extLst>
        </xdr:cNvPr>
        <xdr:cNvSpPr txBox="1"/>
      </xdr:nvSpPr>
      <xdr:spPr>
        <a:xfrm>
          <a:off x="17386377" y="962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153941</xdr:rowOff>
    </xdr:from>
    <xdr:ext cx="469744" cy="259045"/>
    <xdr:sp macro="" textlink="">
      <xdr:nvSpPr>
        <xdr:cNvPr id="616" name="n_4aveValue【学校施設】&#10;一人当たり面積">
          <a:extLst>
            <a:ext uri="{FF2B5EF4-FFF2-40B4-BE49-F238E27FC236}">
              <a16:creationId xmlns:a16="http://schemas.microsoft.com/office/drawing/2014/main" id="{15745BF1-6A7A-41C2-AFD1-D894DAD948E5}"/>
            </a:ext>
          </a:extLst>
        </xdr:cNvPr>
        <xdr:cNvSpPr txBox="1"/>
      </xdr:nvSpPr>
      <xdr:spPr>
        <a:xfrm>
          <a:off x="16592627" y="990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49954</xdr:rowOff>
    </xdr:from>
    <xdr:ext cx="469744" cy="259045"/>
    <xdr:sp macro="" textlink="">
      <xdr:nvSpPr>
        <xdr:cNvPr id="617" name="n_1mainValue【学校施設】&#10;一人当たり面積">
          <a:extLst>
            <a:ext uri="{FF2B5EF4-FFF2-40B4-BE49-F238E27FC236}">
              <a16:creationId xmlns:a16="http://schemas.microsoft.com/office/drawing/2014/main" id="{D90391BF-484E-4860-BF47-65CBA98D9562}"/>
            </a:ext>
          </a:extLst>
        </xdr:cNvPr>
        <xdr:cNvSpPr txBox="1"/>
      </xdr:nvSpPr>
      <xdr:spPr>
        <a:xfrm>
          <a:off x="18980227" y="94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108678</xdr:rowOff>
    </xdr:from>
    <xdr:ext cx="469744" cy="259045"/>
    <xdr:sp macro="" textlink="">
      <xdr:nvSpPr>
        <xdr:cNvPr id="618" name="n_2mainValue【学校施設】&#10;一人当たり面積">
          <a:extLst>
            <a:ext uri="{FF2B5EF4-FFF2-40B4-BE49-F238E27FC236}">
              <a16:creationId xmlns:a16="http://schemas.microsoft.com/office/drawing/2014/main" id="{15B89A3F-CE94-46E5-A74A-03E219E1ECDB}"/>
            </a:ext>
          </a:extLst>
        </xdr:cNvPr>
        <xdr:cNvSpPr txBox="1"/>
      </xdr:nvSpPr>
      <xdr:spPr>
        <a:xfrm>
          <a:off x="18180127" y="1035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106849</xdr:rowOff>
    </xdr:from>
    <xdr:ext cx="469744" cy="259045"/>
    <xdr:sp macro="" textlink="">
      <xdr:nvSpPr>
        <xdr:cNvPr id="619" name="n_3mainValue【学校施設】&#10;一人当たり面積">
          <a:extLst>
            <a:ext uri="{FF2B5EF4-FFF2-40B4-BE49-F238E27FC236}">
              <a16:creationId xmlns:a16="http://schemas.microsoft.com/office/drawing/2014/main" id="{0226018D-3DE5-4C6A-A1F0-044F98943CB8}"/>
            </a:ext>
          </a:extLst>
        </xdr:cNvPr>
        <xdr:cNvSpPr txBox="1"/>
      </xdr:nvSpPr>
      <xdr:spPr>
        <a:xfrm>
          <a:off x="17386377" y="1034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52697</xdr:rowOff>
    </xdr:from>
    <xdr:ext cx="469744" cy="259045"/>
    <xdr:sp macro="" textlink="">
      <xdr:nvSpPr>
        <xdr:cNvPr id="620" name="n_4mainValue【学校施設】&#10;一人当たり面積">
          <a:extLst>
            <a:ext uri="{FF2B5EF4-FFF2-40B4-BE49-F238E27FC236}">
              <a16:creationId xmlns:a16="http://schemas.microsoft.com/office/drawing/2014/main" id="{C368C893-2B3A-4B34-A472-B1844F1482D8}"/>
            </a:ext>
          </a:extLst>
        </xdr:cNvPr>
        <xdr:cNvSpPr txBox="1"/>
      </xdr:nvSpPr>
      <xdr:spPr>
        <a:xfrm>
          <a:off x="16592627" y="94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BB9DEE1B-03D8-4D24-8E6E-1B8D41EBEB76}"/>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137371FF-371A-4B9C-8676-0ABF6581B554}"/>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873F1301-581B-4A80-8807-05EA15B66941}"/>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4FDA0DA4-B338-4797-9D5B-63036CF15278}"/>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C1DE30EE-8A2C-477F-A356-DC7694A37ACE}"/>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1FAA1E99-FBEC-498F-9EC6-1B99B01CB80D}"/>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C07E1FA2-086E-4EEC-B9B2-892016DAFA67}"/>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F269DABB-8AE5-4259-8859-5A20160FC45E}"/>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77B971A-EBED-4B21-A98D-38DC6C243F2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5D259361-508F-4E3D-83E7-93F07905200D}"/>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9BA9E3C-1971-4A32-9B86-A9B08F4860A0}"/>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35312B2D-6D90-4CD3-AB0B-B5605283DDA3}"/>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93A8E5C4-D253-4B60-8005-54815D85B194}"/>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1055FC06-3EFC-491B-9085-37837DA17747}"/>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C2FD2A49-4CD7-4CA7-AF92-1514810C49B9}"/>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AC967F19-7724-441B-97D5-E80F84E91633}"/>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19B04BCE-A372-4119-A6EB-2890831226FF}"/>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3209DE52-5620-4C19-8A91-009A519B4B57}"/>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54DF12AE-718E-4598-8FD3-9A581C80E9C7}"/>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D6EBB3B0-B1DF-4394-9083-856CCFDE7620}"/>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7EA85624-5E7D-41EB-ADBF-E811F97A19C5}"/>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AFF03B02-7812-4DB0-993F-7C906F912214}"/>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0118E486-D7A5-4853-A847-2C6AF43CEA5B}"/>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ED7A811E-2729-4AB1-B6BB-667D98A00354}"/>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83A51C77-542C-410E-B58F-7D0207AD1B55}"/>
            </a:ext>
          </a:extLst>
        </xdr:cNvPr>
        <xdr:cNvCxnSpPr/>
      </xdr:nvCxnSpPr>
      <xdr:spPr>
        <a:xfrm flipV="1">
          <a:off x="14699614" y="13068300"/>
          <a:ext cx="0" cy="12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B1EE243A-6093-489E-A38D-9948D1F176BD}"/>
            </a:ext>
          </a:extLst>
        </xdr:cNvPr>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64BEDF62-63E5-4C40-B39A-7725FB8C955D}"/>
            </a:ext>
          </a:extLst>
        </xdr:cNvPr>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8" name="【児童館】&#10;有形固定資産減価償却率最大値テキスト">
          <a:extLst>
            <a:ext uri="{FF2B5EF4-FFF2-40B4-BE49-F238E27FC236}">
              <a16:creationId xmlns:a16="http://schemas.microsoft.com/office/drawing/2014/main" id="{C4F4AC6B-5422-406B-A352-5838F8617CB6}"/>
            </a:ext>
          </a:extLst>
        </xdr:cNvPr>
        <xdr:cNvSpPr txBox="1"/>
      </xdr:nvSpPr>
      <xdr:spPr>
        <a:xfrm>
          <a:off x="14738350" y="1285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49" name="直線コネクタ 648">
          <a:extLst>
            <a:ext uri="{FF2B5EF4-FFF2-40B4-BE49-F238E27FC236}">
              <a16:creationId xmlns:a16="http://schemas.microsoft.com/office/drawing/2014/main" id="{F38CA4EC-D71D-4A35-920E-875187664EC3}"/>
            </a:ext>
          </a:extLst>
        </xdr:cNvPr>
        <xdr:cNvCxnSpPr/>
      </xdr:nvCxnSpPr>
      <xdr:spPr>
        <a:xfrm>
          <a:off x="14611350" y="13068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50" name="【児童館】&#10;有形固定資産減価償却率平均値テキスト">
          <a:extLst>
            <a:ext uri="{FF2B5EF4-FFF2-40B4-BE49-F238E27FC236}">
              <a16:creationId xmlns:a16="http://schemas.microsoft.com/office/drawing/2014/main" id="{6CD02273-5D7D-4F5B-AC9E-D0CC704BAAF7}"/>
            </a:ext>
          </a:extLst>
        </xdr:cNvPr>
        <xdr:cNvSpPr txBox="1"/>
      </xdr:nvSpPr>
      <xdr:spPr>
        <a:xfrm>
          <a:off x="14738350" y="1346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1" name="フローチャート: 判断 650">
          <a:extLst>
            <a:ext uri="{FF2B5EF4-FFF2-40B4-BE49-F238E27FC236}">
              <a16:creationId xmlns:a16="http://schemas.microsoft.com/office/drawing/2014/main" id="{68FF382E-AAA9-4664-B930-E04398F607B6}"/>
            </a:ext>
          </a:extLst>
        </xdr:cNvPr>
        <xdr:cNvSpPr/>
      </xdr:nvSpPr>
      <xdr:spPr>
        <a:xfrm>
          <a:off x="14649450" y="136061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2" name="フローチャート: 判断 651">
          <a:extLst>
            <a:ext uri="{FF2B5EF4-FFF2-40B4-BE49-F238E27FC236}">
              <a16:creationId xmlns:a16="http://schemas.microsoft.com/office/drawing/2014/main" id="{E468B52A-A0F3-44F0-8438-EA3A6330577D}"/>
            </a:ext>
          </a:extLst>
        </xdr:cNvPr>
        <xdr:cNvSpPr/>
      </xdr:nvSpPr>
      <xdr:spPr>
        <a:xfrm>
          <a:off x="13887450" y="1359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3" name="フローチャート: 判断 652">
          <a:extLst>
            <a:ext uri="{FF2B5EF4-FFF2-40B4-BE49-F238E27FC236}">
              <a16:creationId xmlns:a16="http://schemas.microsoft.com/office/drawing/2014/main" id="{7AD2B24B-AFB6-4CAA-971C-EB4073A65538}"/>
            </a:ext>
          </a:extLst>
        </xdr:cNvPr>
        <xdr:cNvSpPr/>
      </xdr:nvSpPr>
      <xdr:spPr>
        <a:xfrm>
          <a:off x="13093700" y="135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4" name="フローチャート: 判断 653">
          <a:extLst>
            <a:ext uri="{FF2B5EF4-FFF2-40B4-BE49-F238E27FC236}">
              <a16:creationId xmlns:a16="http://schemas.microsoft.com/office/drawing/2014/main" id="{1A7941E0-BECA-4E39-A3CA-AAA8AE458D4B}"/>
            </a:ext>
          </a:extLst>
        </xdr:cNvPr>
        <xdr:cNvSpPr/>
      </xdr:nvSpPr>
      <xdr:spPr>
        <a:xfrm>
          <a:off x="12299950" y="13550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5" name="フローチャート: 判断 654">
          <a:extLst>
            <a:ext uri="{FF2B5EF4-FFF2-40B4-BE49-F238E27FC236}">
              <a16:creationId xmlns:a16="http://schemas.microsoft.com/office/drawing/2014/main" id="{F805EF69-4512-4E8D-9721-60E8CCF88E38}"/>
            </a:ext>
          </a:extLst>
        </xdr:cNvPr>
        <xdr:cNvSpPr/>
      </xdr:nvSpPr>
      <xdr:spPr>
        <a:xfrm>
          <a:off x="114871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F21A3303-CEC9-4B91-BB07-287B58D1361E}"/>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71C209E2-C0B3-462D-99F6-EB38BFC21F41}"/>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C89082A1-B601-401B-AFBC-3CBF3CC14D62}"/>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2D9BC49D-A1BC-4E6D-9DF1-D3A440CFE76B}"/>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383D865-E282-4001-AB8E-592A24F1D112}"/>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38736</xdr:rowOff>
    </xdr:from>
    <xdr:to>
      <xdr:col>85</xdr:col>
      <xdr:colOff>177800</xdr:colOff>
      <xdr:row>84</xdr:row>
      <xdr:rowOff>140336</xdr:rowOff>
    </xdr:to>
    <xdr:sp macro="" textlink="">
      <xdr:nvSpPr>
        <xdr:cNvPr id="661" name="楕円 660">
          <a:extLst>
            <a:ext uri="{FF2B5EF4-FFF2-40B4-BE49-F238E27FC236}">
              <a16:creationId xmlns:a16="http://schemas.microsoft.com/office/drawing/2014/main" id="{5F1F5114-2B04-4DA5-B310-902444B31988}"/>
            </a:ext>
          </a:extLst>
        </xdr:cNvPr>
        <xdr:cNvSpPr/>
      </xdr:nvSpPr>
      <xdr:spPr>
        <a:xfrm>
          <a:off x="14649450" y="139134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17163</xdr:rowOff>
    </xdr:from>
    <xdr:ext cx="405111" cy="259045"/>
    <xdr:sp macro="" textlink="">
      <xdr:nvSpPr>
        <xdr:cNvPr id="662" name="【児童館】&#10;有形固定資産減価償却率該当値テキスト">
          <a:extLst>
            <a:ext uri="{FF2B5EF4-FFF2-40B4-BE49-F238E27FC236}">
              <a16:creationId xmlns:a16="http://schemas.microsoft.com/office/drawing/2014/main" id="{1EBD4E0B-B8E0-4CE0-A12C-DA222BBC92A0}"/>
            </a:ext>
          </a:extLst>
        </xdr:cNvPr>
        <xdr:cNvSpPr txBox="1"/>
      </xdr:nvSpPr>
      <xdr:spPr>
        <a:xfrm>
          <a:off x="14738350"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156845</xdr:rowOff>
    </xdr:from>
    <xdr:to>
      <xdr:col>81</xdr:col>
      <xdr:colOff>101600</xdr:colOff>
      <xdr:row>84</xdr:row>
      <xdr:rowOff>86995</xdr:rowOff>
    </xdr:to>
    <xdr:sp macro="" textlink="">
      <xdr:nvSpPr>
        <xdr:cNvPr id="663" name="楕円 662">
          <a:extLst>
            <a:ext uri="{FF2B5EF4-FFF2-40B4-BE49-F238E27FC236}">
              <a16:creationId xmlns:a16="http://schemas.microsoft.com/office/drawing/2014/main" id="{A5222D86-CD6C-4F09-9674-C2C7EC6472E6}"/>
            </a:ext>
          </a:extLst>
        </xdr:cNvPr>
        <xdr:cNvSpPr/>
      </xdr:nvSpPr>
      <xdr:spPr>
        <a:xfrm>
          <a:off x="13887450" y="138664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36195</xdr:rowOff>
    </xdr:from>
    <xdr:to>
      <xdr:col>85</xdr:col>
      <xdr:colOff>127000</xdr:colOff>
      <xdr:row>84</xdr:row>
      <xdr:rowOff>89536</xdr:rowOff>
    </xdr:to>
    <xdr:cxnSp macro="">
      <xdr:nvCxnSpPr>
        <xdr:cNvPr id="664" name="直線コネクタ 663">
          <a:extLst>
            <a:ext uri="{FF2B5EF4-FFF2-40B4-BE49-F238E27FC236}">
              <a16:creationId xmlns:a16="http://schemas.microsoft.com/office/drawing/2014/main" id="{7B986004-63A3-41F2-AE2A-6084E006417B}"/>
            </a:ext>
          </a:extLst>
        </xdr:cNvPr>
        <xdr:cNvCxnSpPr/>
      </xdr:nvCxnSpPr>
      <xdr:spPr>
        <a:xfrm>
          <a:off x="13938250" y="13910945"/>
          <a:ext cx="762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105411</xdr:rowOff>
    </xdr:from>
    <xdr:to>
      <xdr:col>76</xdr:col>
      <xdr:colOff>165100</xdr:colOff>
      <xdr:row>84</xdr:row>
      <xdr:rowOff>35561</xdr:rowOff>
    </xdr:to>
    <xdr:sp macro="" textlink="">
      <xdr:nvSpPr>
        <xdr:cNvPr id="665" name="楕円 664">
          <a:extLst>
            <a:ext uri="{FF2B5EF4-FFF2-40B4-BE49-F238E27FC236}">
              <a16:creationId xmlns:a16="http://schemas.microsoft.com/office/drawing/2014/main" id="{A27A4701-0214-40C1-93E2-C4F18F3A5FDB}"/>
            </a:ext>
          </a:extLst>
        </xdr:cNvPr>
        <xdr:cNvSpPr/>
      </xdr:nvSpPr>
      <xdr:spPr>
        <a:xfrm>
          <a:off x="13093700" y="138150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156211</xdr:rowOff>
    </xdr:from>
    <xdr:to>
      <xdr:col>81</xdr:col>
      <xdr:colOff>50800</xdr:colOff>
      <xdr:row>84</xdr:row>
      <xdr:rowOff>36195</xdr:rowOff>
    </xdr:to>
    <xdr:cxnSp macro="">
      <xdr:nvCxnSpPr>
        <xdr:cNvPr id="666" name="直線コネクタ 665">
          <a:extLst>
            <a:ext uri="{FF2B5EF4-FFF2-40B4-BE49-F238E27FC236}">
              <a16:creationId xmlns:a16="http://schemas.microsoft.com/office/drawing/2014/main" id="{3517007D-81DE-4A7D-B0CC-A90E52C4D709}"/>
            </a:ext>
          </a:extLst>
        </xdr:cNvPr>
        <xdr:cNvCxnSpPr/>
      </xdr:nvCxnSpPr>
      <xdr:spPr>
        <a:xfrm>
          <a:off x="13144500" y="13865861"/>
          <a:ext cx="79375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52070</xdr:rowOff>
    </xdr:from>
    <xdr:to>
      <xdr:col>72</xdr:col>
      <xdr:colOff>38100</xdr:colOff>
      <xdr:row>83</xdr:row>
      <xdr:rowOff>153670</xdr:rowOff>
    </xdr:to>
    <xdr:sp macro="" textlink="">
      <xdr:nvSpPr>
        <xdr:cNvPr id="667" name="楕円 666">
          <a:extLst>
            <a:ext uri="{FF2B5EF4-FFF2-40B4-BE49-F238E27FC236}">
              <a16:creationId xmlns:a16="http://schemas.microsoft.com/office/drawing/2014/main" id="{BCAF109A-3C53-49C8-B08D-194343475D7F}"/>
            </a:ext>
          </a:extLst>
        </xdr:cNvPr>
        <xdr:cNvSpPr/>
      </xdr:nvSpPr>
      <xdr:spPr>
        <a:xfrm>
          <a:off x="12299950" y="13761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102870</xdr:rowOff>
    </xdr:from>
    <xdr:to>
      <xdr:col>76</xdr:col>
      <xdr:colOff>114300</xdr:colOff>
      <xdr:row>83</xdr:row>
      <xdr:rowOff>156211</xdr:rowOff>
    </xdr:to>
    <xdr:cxnSp macro="">
      <xdr:nvCxnSpPr>
        <xdr:cNvPr id="668" name="直線コネクタ 667">
          <a:extLst>
            <a:ext uri="{FF2B5EF4-FFF2-40B4-BE49-F238E27FC236}">
              <a16:creationId xmlns:a16="http://schemas.microsoft.com/office/drawing/2014/main" id="{E5A6B508-54C2-4BBA-BB5B-6EC156A17CEA}"/>
            </a:ext>
          </a:extLst>
        </xdr:cNvPr>
        <xdr:cNvCxnSpPr/>
      </xdr:nvCxnSpPr>
      <xdr:spPr>
        <a:xfrm>
          <a:off x="12344400" y="13812520"/>
          <a:ext cx="8001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170180</xdr:rowOff>
    </xdr:from>
    <xdr:to>
      <xdr:col>67</xdr:col>
      <xdr:colOff>101600</xdr:colOff>
      <xdr:row>83</xdr:row>
      <xdr:rowOff>100330</xdr:rowOff>
    </xdr:to>
    <xdr:sp macro="" textlink="">
      <xdr:nvSpPr>
        <xdr:cNvPr id="669" name="楕円 668">
          <a:extLst>
            <a:ext uri="{FF2B5EF4-FFF2-40B4-BE49-F238E27FC236}">
              <a16:creationId xmlns:a16="http://schemas.microsoft.com/office/drawing/2014/main" id="{B1F6298F-704A-401F-860C-A8A21AFB1A13}"/>
            </a:ext>
          </a:extLst>
        </xdr:cNvPr>
        <xdr:cNvSpPr/>
      </xdr:nvSpPr>
      <xdr:spPr>
        <a:xfrm>
          <a:off x="1148715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49530</xdr:rowOff>
    </xdr:from>
    <xdr:to>
      <xdr:col>71</xdr:col>
      <xdr:colOff>177800</xdr:colOff>
      <xdr:row>83</xdr:row>
      <xdr:rowOff>102870</xdr:rowOff>
    </xdr:to>
    <xdr:cxnSp macro="">
      <xdr:nvCxnSpPr>
        <xdr:cNvPr id="670" name="直線コネクタ 669">
          <a:extLst>
            <a:ext uri="{FF2B5EF4-FFF2-40B4-BE49-F238E27FC236}">
              <a16:creationId xmlns:a16="http://schemas.microsoft.com/office/drawing/2014/main" id="{08275DEC-B14F-49C3-9869-2F2A401AF4F9}"/>
            </a:ext>
          </a:extLst>
        </xdr:cNvPr>
        <xdr:cNvCxnSpPr/>
      </xdr:nvCxnSpPr>
      <xdr:spPr>
        <a:xfrm>
          <a:off x="11537950" y="13759180"/>
          <a:ext cx="8064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71" name="n_1aveValue【児童館】&#10;有形固定資産減価償却率">
          <a:extLst>
            <a:ext uri="{FF2B5EF4-FFF2-40B4-BE49-F238E27FC236}">
              <a16:creationId xmlns:a16="http://schemas.microsoft.com/office/drawing/2014/main" id="{D608516F-71AE-41F3-BFB2-B2128B8B9017}"/>
            </a:ext>
          </a:extLst>
        </xdr:cNvPr>
        <xdr:cNvSpPr txBox="1"/>
      </xdr:nvSpPr>
      <xdr:spPr>
        <a:xfrm>
          <a:off x="13742044" y="1337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72" name="n_2aveValue【児童館】&#10;有形固定資産減価償却率">
          <a:extLst>
            <a:ext uri="{FF2B5EF4-FFF2-40B4-BE49-F238E27FC236}">
              <a16:creationId xmlns:a16="http://schemas.microsoft.com/office/drawing/2014/main" id="{4FA5D90E-6A92-4024-9BBB-D5C47877FEC9}"/>
            </a:ext>
          </a:extLst>
        </xdr:cNvPr>
        <xdr:cNvSpPr txBox="1"/>
      </xdr:nvSpPr>
      <xdr:spPr>
        <a:xfrm>
          <a:off x="12960994"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73" name="n_3aveValue【児童館】&#10;有形固定資産減価償却率">
          <a:extLst>
            <a:ext uri="{FF2B5EF4-FFF2-40B4-BE49-F238E27FC236}">
              <a16:creationId xmlns:a16="http://schemas.microsoft.com/office/drawing/2014/main" id="{7F8B275D-3055-412B-B6CB-4C9018307B51}"/>
            </a:ext>
          </a:extLst>
        </xdr:cNvPr>
        <xdr:cNvSpPr txBox="1"/>
      </xdr:nvSpPr>
      <xdr:spPr>
        <a:xfrm>
          <a:off x="12167244"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4" name="n_4aveValue【児童館】&#10;有形固定資産減価償却率">
          <a:extLst>
            <a:ext uri="{FF2B5EF4-FFF2-40B4-BE49-F238E27FC236}">
              <a16:creationId xmlns:a16="http://schemas.microsoft.com/office/drawing/2014/main" id="{36B0252A-4F8B-4968-B315-7B3F94849162}"/>
            </a:ext>
          </a:extLst>
        </xdr:cNvPr>
        <xdr:cNvSpPr txBox="1"/>
      </xdr:nvSpPr>
      <xdr:spPr>
        <a:xfrm>
          <a:off x="113544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78122</xdr:rowOff>
    </xdr:from>
    <xdr:ext cx="405111" cy="259045"/>
    <xdr:sp macro="" textlink="">
      <xdr:nvSpPr>
        <xdr:cNvPr id="675" name="n_1mainValue【児童館】&#10;有形固定資産減価償却率">
          <a:extLst>
            <a:ext uri="{FF2B5EF4-FFF2-40B4-BE49-F238E27FC236}">
              <a16:creationId xmlns:a16="http://schemas.microsoft.com/office/drawing/2014/main" id="{AD281547-4273-43DE-8774-9D1F747AA62F}"/>
            </a:ext>
          </a:extLst>
        </xdr:cNvPr>
        <xdr:cNvSpPr txBox="1"/>
      </xdr:nvSpPr>
      <xdr:spPr>
        <a:xfrm>
          <a:off x="1374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26688</xdr:rowOff>
    </xdr:from>
    <xdr:ext cx="405111" cy="259045"/>
    <xdr:sp macro="" textlink="">
      <xdr:nvSpPr>
        <xdr:cNvPr id="676" name="n_2mainValue【児童館】&#10;有形固定資産減価償却率">
          <a:extLst>
            <a:ext uri="{FF2B5EF4-FFF2-40B4-BE49-F238E27FC236}">
              <a16:creationId xmlns:a16="http://schemas.microsoft.com/office/drawing/2014/main" id="{64EF18FF-97BE-4267-9C07-32E42E891E4A}"/>
            </a:ext>
          </a:extLst>
        </xdr:cNvPr>
        <xdr:cNvSpPr txBox="1"/>
      </xdr:nvSpPr>
      <xdr:spPr>
        <a:xfrm>
          <a:off x="1296099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144797</xdr:rowOff>
    </xdr:from>
    <xdr:ext cx="405111" cy="259045"/>
    <xdr:sp macro="" textlink="">
      <xdr:nvSpPr>
        <xdr:cNvPr id="677" name="n_3mainValue【児童館】&#10;有形固定資産減価償却率">
          <a:extLst>
            <a:ext uri="{FF2B5EF4-FFF2-40B4-BE49-F238E27FC236}">
              <a16:creationId xmlns:a16="http://schemas.microsoft.com/office/drawing/2014/main" id="{48650988-B7CF-4739-B5BE-CC43DBC16ED3}"/>
            </a:ext>
          </a:extLst>
        </xdr:cNvPr>
        <xdr:cNvSpPr txBox="1"/>
      </xdr:nvSpPr>
      <xdr:spPr>
        <a:xfrm>
          <a:off x="12167244" y="13854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91457</xdr:rowOff>
    </xdr:from>
    <xdr:ext cx="405111" cy="259045"/>
    <xdr:sp macro="" textlink="">
      <xdr:nvSpPr>
        <xdr:cNvPr id="678" name="n_4mainValue【児童館】&#10;有形固定資産減価償却率">
          <a:extLst>
            <a:ext uri="{FF2B5EF4-FFF2-40B4-BE49-F238E27FC236}">
              <a16:creationId xmlns:a16="http://schemas.microsoft.com/office/drawing/2014/main" id="{6E748882-7F0A-4BED-B83B-2F0544154B5C}"/>
            </a:ext>
          </a:extLst>
        </xdr:cNvPr>
        <xdr:cNvSpPr txBox="1"/>
      </xdr:nvSpPr>
      <xdr:spPr>
        <a:xfrm>
          <a:off x="11354444"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A367C0A3-C02F-43C1-A278-C0107B500A27}"/>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E948797A-25BA-44AE-95B1-87072CACF88A}"/>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2D33C34D-86BA-49E9-8938-E2A9A75E6ABD}"/>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DE027ED-26C9-46E1-A381-E2CBF90B964F}"/>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1C7C13CA-7651-4FC8-968E-AAE81B3B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91C4E901-84DE-4422-BEA3-8937DB750AC7}"/>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E15BAA09-5F88-490F-A3FC-B1C3889D15F5}"/>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E7FEF186-BC1E-4A1B-A1E6-189575F54A3B}"/>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AE6C2977-0917-4DD3-9066-020A96F05B7C}"/>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C6F243F0-D3F8-4834-A370-094693D1DB2A}"/>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14E13CEE-A88D-4C77-A537-60CA78277BF1}"/>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91C3315D-3103-45F9-967F-B8D1179A3D96}"/>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EDEEF1A6-B951-4DF6-9001-06E996601F95}"/>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B82A7DBC-655B-4D84-9203-C1D9C120B863}"/>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A36AA04A-3C9B-4787-B2DA-168B30980739}"/>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2BC2116F-15FE-46A9-A551-F5A9A944C4B0}"/>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B028AE48-8C25-4975-8B40-440F1DF1545C}"/>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2FEFACD3-EB4C-4E93-9EC8-F3A8E31DB5D3}"/>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0E680C11-92A4-46D3-937E-2DF9A43FBB34}"/>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277CAEF3-7913-4D44-9B23-12192AA18DB9}"/>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44F2330E-F77C-40E1-84B9-30BB2A3E41C2}"/>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283EF045-FDAC-41D8-846D-D3122B093AD9}"/>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F1ACA2F0-EFF6-47D0-9563-89DDCB6931F5}"/>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2" name="直線コネクタ 701">
          <a:extLst>
            <a:ext uri="{FF2B5EF4-FFF2-40B4-BE49-F238E27FC236}">
              <a16:creationId xmlns:a16="http://schemas.microsoft.com/office/drawing/2014/main" id="{7432ED1B-E283-4FA6-9EE0-0BD9782C41AC}"/>
            </a:ext>
          </a:extLst>
        </xdr:cNvPr>
        <xdr:cNvCxnSpPr/>
      </xdr:nvCxnSpPr>
      <xdr:spPr>
        <a:xfrm flipV="1">
          <a:off x="19951064" y="1279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a:extLst>
            <a:ext uri="{FF2B5EF4-FFF2-40B4-BE49-F238E27FC236}">
              <a16:creationId xmlns:a16="http://schemas.microsoft.com/office/drawing/2014/main" id="{6A162B9E-603B-4343-8414-8AA414BFE096}"/>
            </a:ext>
          </a:extLst>
        </xdr:cNvPr>
        <xdr:cNvSpPr txBox="1"/>
      </xdr:nvSpPr>
      <xdr:spPr>
        <a:xfrm>
          <a:off x="199898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a:extLst>
            <a:ext uri="{FF2B5EF4-FFF2-40B4-BE49-F238E27FC236}">
              <a16:creationId xmlns:a16="http://schemas.microsoft.com/office/drawing/2014/main" id="{064D15AE-2A0B-48ED-99B4-593CEDE359AA}"/>
            </a:ext>
          </a:extLst>
        </xdr:cNvPr>
        <xdr:cNvCxnSpPr/>
      </xdr:nvCxnSpPr>
      <xdr:spPr>
        <a:xfrm>
          <a:off x="19881850" y="1430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5" name="【児童館】&#10;一人当たり面積最大値テキスト">
          <a:extLst>
            <a:ext uri="{FF2B5EF4-FFF2-40B4-BE49-F238E27FC236}">
              <a16:creationId xmlns:a16="http://schemas.microsoft.com/office/drawing/2014/main" id="{A4E2E954-0E7A-4351-AE76-79A3E44EB93E}"/>
            </a:ext>
          </a:extLst>
        </xdr:cNvPr>
        <xdr:cNvSpPr txBox="1"/>
      </xdr:nvSpPr>
      <xdr:spPr>
        <a:xfrm>
          <a:off x="19989800" y="125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6" name="直線コネクタ 705">
          <a:extLst>
            <a:ext uri="{FF2B5EF4-FFF2-40B4-BE49-F238E27FC236}">
              <a16:creationId xmlns:a16="http://schemas.microsoft.com/office/drawing/2014/main" id="{8CA5CCE9-2B7B-49C6-A322-483387D51028}"/>
            </a:ext>
          </a:extLst>
        </xdr:cNvPr>
        <xdr:cNvCxnSpPr/>
      </xdr:nvCxnSpPr>
      <xdr:spPr>
        <a:xfrm>
          <a:off x="198818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7" name="【児童館】&#10;一人当たり面積平均値テキスト">
          <a:extLst>
            <a:ext uri="{FF2B5EF4-FFF2-40B4-BE49-F238E27FC236}">
              <a16:creationId xmlns:a16="http://schemas.microsoft.com/office/drawing/2014/main" id="{57F61A3F-F370-424D-829D-60828458C378}"/>
            </a:ext>
          </a:extLst>
        </xdr:cNvPr>
        <xdr:cNvSpPr txBox="1"/>
      </xdr:nvSpPr>
      <xdr:spPr>
        <a:xfrm>
          <a:off x="19989800" y="13808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8" name="フローチャート: 判断 707">
          <a:extLst>
            <a:ext uri="{FF2B5EF4-FFF2-40B4-BE49-F238E27FC236}">
              <a16:creationId xmlns:a16="http://schemas.microsoft.com/office/drawing/2014/main" id="{11706CB5-A349-4FAD-94A3-BAD5B920602D}"/>
            </a:ext>
          </a:extLst>
        </xdr:cNvPr>
        <xdr:cNvSpPr/>
      </xdr:nvSpPr>
      <xdr:spPr>
        <a:xfrm>
          <a:off x="199009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a:extLst>
            <a:ext uri="{FF2B5EF4-FFF2-40B4-BE49-F238E27FC236}">
              <a16:creationId xmlns:a16="http://schemas.microsoft.com/office/drawing/2014/main" id="{A21923A9-B7D1-4566-8C4C-A92DD859296C}"/>
            </a:ext>
          </a:extLst>
        </xdr:cNvPr>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0" name="フローチャート: 判断 709">
          <a:extLst>
            <a:ext uri="{FF2B5EF4-FFF2-40B4-BE49-F238E27FC236}">
              <a16:creationId xmlns:a16="http://schemas.microsoft.com/office/drawing/2014/main" id="{BB9CDDF4-9063-4B47-884A-49673999C3DD}"/>
            </a:ext>
          </a:extLst>
        </xdr:cNvPr>
        <xdr:cNvSpPr/>
      </xdr:nvSpPr>
      <xdr:spPr>
        <a:xfrm>
          <a:off x="18345150" y="1381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1" name="フローチャート: 判断 710">
          <a:extLst>
            <a:ext uri="{FF2B5EF4-FFF2-40B4-BE49-F238E27FC236}">
              <a16:creationId xmlns:a16="http://schemas.microsoft.com/office/drawing/2014/main" id="{A6E8462F-2D81-480D-9957-56CA4B98C59C}"/>
            </a:ext>
          </a:extLst>
        </xdr:cNvPr>
        <xdr:cNvSpPr/>
      </xdr:nvSpPr>
      <xdr:spPr>
        <a:xfrm>
          <a:off x="175514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2" name="フローチャート: 判断 711">
          <a:extLst>
            <a:ext uri="{FF2B5EF4-FFF2-40B4-BE49-F238E27FC236}">
              <a16:creationId xmlns:a16="http://schemas.microsoft.com/office/drawing/2014/main" id="{FC8185E7-214F-486A-AB37-7679ABC455E0}"/>
            </a:ext>
          </a:extLst>
        </xdr:cNvPr>
        <xdr:cNvSpPr/>
      </xdr:nvSpPr>
      <xdr:spPr>
        <a:xfrm>
          <a:off x="16757650" y="13849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94E36989-BBF3-48FD-B9FF-4696AA2C1FE3}"/>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A2AFA717-778D-4C6A-B5D0-742E93BB071F}"/>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14872551-F094-4B75-AE0F-9376C383DF25}"/>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DE3D82F-7AF9-487A-9337-39FAA4E6831F}"/>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B2E1F1B-A30F-4869-9D44-6850EFD6C5E3}"/>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25400</xdr:rowOff>
    </xdr:from>
    <xdr:to>
      <xdr:col>116</xdr:col>
      <xdr:colOff>114300</xdr:colOff>
      <xdr:row>79</xdr:row>
      <xdr:rowOff>127000</xdr:rowOff>
    </xdr:to>
    <xdr:sp macro="" textlink="">
      <xdr:nvSpPr>
        <xdr:cNvPr id="718" name="楕円 717">
          <a:extLst>
            <a:ext uri="{FF2B5EF4-FFF2-40B4-BE49-F238E27FC236}">
              <a16:creationId xmlns:a16="http://schemas.microsoft.com/office/drawing/2014/main" id="{59F89A21-6245-4BC7-B36D-8C9F2E13B79D}"/>
            </a:ext>
          </a:extLst>
        </xdr:cNvPr>
        <xdr:cNvSpPr/>
      </xdr:nvSpPr>
      <xdr:spPr>
        <a:xfrm>
          <a:off x="199009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48277</xdr:rowOff>
    </xdr:from>
    <xdr:ext cx="469744" cy="259045"/>
    <xdr:sp macro="" textlink="">
      <xdr:nvSpPr>
        <xdr:cNvPr id="719" name="【児童館】&#10;一人当たり面積該当値テキスト">
          <a:extLst>
            <a:ext uri="{FF2B5EF4-FFF2-40B4-BE49-F238E27FC236}">
              <a16:creationId xmlns:a16="http://schemas.microsoft.com/office/drawing/2014/main" id="{C52DBD3A-AAC2-46AE-81CE-828C78327B18}"/>
            </a:ext>
          </a:extLst>
        </xdr:cNvPr>
        <xdr:cNvSpPr txBox="1"/>
      </xdr:nvSpPr>
      <xdr:spPr>
        <a:xfrm>
          <a:off x="19989800" y="1293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720" name="楕円 719">
          <a:extLst>
            <a:ext uri="{FF2B5EF4-FFF2-40B4-BE49-F238E27FC236}">
              <a16:creationId xmlns:a16="http://schemas.microsoft.com/office/drawing/2014/main" id="{D44EA59F-9718-4C45-A613-F6D93B8D500B}"/>
            </a:ext>
          </a:extLst>
        </xdr:cNvPr>
        <xdr:cNvSpPr/>
      </xdr:nvSpPr>
      <xdr:spPr>
        <a:xfrm>
          <a:off x="19157950" y="1309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76200</xdr:rowOff>
    </xdr:from>
    <xdr:to>
      <xdr:col>116</xdr:col>
      <xdr:colOff>63500</xdr:colOff>
      <xdr:row>79</xdr:row>
      <xdr:rowOff>95250</xdr:rowOff>
    </xdr:to>
    <xdr:cxnSp macro="">
      <xdr:nvCxnSpPr>
        <xdr:cNvPr id="721" name="直線コネクタ 720">
          <a:extLst>
            <a:ext uri="{FF2B5EF4-FFF2-40B4-BE49-F238E27FC236}">
              <a16:creationId xmlns:a16="http://schemas.microsoft.com/office/drawing/2014/main" id="{EC012327-890E-495A-8EF7-EBC29098EB3F}"/>
            </a:ext>
          </a:extLst>
        </xdr:cNvPr>
        <xdr:cNvCxnSpPr/>
      </xdr:nvCxnSpPr>
      <xdr:spPr>
        <a:xfrm flipV="1">
          <a:off x="19202400" y="1312545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722" name="楕円 721">
          <a:extLst>
            <a:ext uri="{FF2B5EF4-FFF2-40B4-BE49-F238E27FC236}">
              <a16:creationId xmlns:a16="http://schemas.microsoft.com/office/drawing/2014/main" id="{077362EF-B75C-43F0-B387-C7F145E0C7AF}"/>
            </a:ext>
          </a:extLst>
        </xdr:cNvPr>
        <xdr:cNvSpPr/>
      </xdr:nvSpPr>
      <xdr:spPr>
        <a:xfrm>
          <a:off x="1834515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95250</xdr:rowOff>
    </xdr:from>
    <xdr:to>
      <xdr:col>111</xdr:col>
      <xdr:colOff>177800</xdr:colOff>
      <xdr:row>79</xdr:row>
      <xdr:rowOff>95250</xdr:rowOff>
    </xdr:to>
    <xdr:cxnSp macro="">
      <xdr:nvCxnSpPr>
        <xdr:cNvPr id="723" name="直線コネクタ 722">
          <a:extLst>
            <a:ext uri="{FF2B5EF4-FFF2-40B4-BE49-F238E27FC236}">
              <a16:creationId xmlns:a16="http://schemas.microsoft.com/office/drawing/2014/main" id="{75D8C33A-1B57-4DFE-B63E-D765512BCE14}"/>
            </a:ext>
          </a:extLst>
        </xdr:cNvPr>
        <xdr:cNvCxnSpPr/>
      </xdr:nvCxnSpPr>
      <xdr:spPr>
        <a:xfrm>
          <a:off x="18395950" y="13144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724" name="楕円 723">
          <a:extLst>
            <a:ext uri="{FF2B5EF4-FFF2-40B4-BE49-F238E27FC236}">
              <a16:creationId xmlns:a16="http://schemas.microsoft.com/office/drawing/2014/main" id="{6EBE90AD-F2AA-40D9-884F-09B980E12D22}"/>
            </a:ext>
          </a:extLst>
        </xdr:cNvPr>
        <xdr:cNvSpPr/>
      </xdr:nvSpPr>
      <xdr:spPr>
        <a:xfrm>
          <a:off x="175514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79</xdr:row>
      <xdr:rowOff>95250</xdr:rowOff>
    </xdr:to>
    <xdr:cxnSp macro="">
      <xdr:nvCxnSpPr>
        <xdr:cNvPr id="725" name="直線コネクタ 724">
          <a:extLst>
            <a:ext uri="{FF2B5EF4-FFF2-40B4-BE49-F238E27FC236}">
              <a16:creationId xmlns:a16="http://schemas.microsoft.com/office/drawing/2014/main" id="{60CC418A-A389-4FBD-B268-47636596625F}"/>
            </a:ext>
          </a:extLst>
        </xdr:cNvPr>
        <xdr:cNvCxnSpPr/>
      </xdr:nvCxnSpPr>
      <xdr:spPr>
        <a:xfrm>
          <a:off x="17602200" y="13144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44450</xdr:rowOff>
    </xdr:from>
    <xdr:to>
      <xdr:col>98</xdr:col>
      <xdr:colOff>38100</xdr:colOff>
      <xdr:row>79</xdr:row>
      <xdr:rowOff>146050</xdr:rowOff>
    </xdr:to>
    <xdr:sp macro="" textlink="">
      <xdr:nvSpPr>
        <xdr:cNvPr id="726" name="楕円 725">
          <a:extLst>
            <a:ext uri="{FF2B5EF4-FFF2-40B4-BE49-F238E27FC236}">
              <a16:creationId xmlns:a16="http://schemas.microsoft.com/office/drawing/2014/main" id="{0D230A95-B2A4-4DCF-B3A1-915F5595B3D0}"/>
            </a:ext>
          </a:extLst>
        </xdr:cNvPr>
        <xdr:cNvSpPr/>
      </xdr:nvSpPr>
      <xdr:spPr>
        <a:xfrm>
          <a:off x="16757650" y="1309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95250</xdr:rowOff>
    </xdr:from>
    <xdr:to>
      <xdr:col>102</xdr:col>
      <xdr:colOff>114300</xdr:colOff>
      <xdr:row>79</xdr:row>
      <xdr:rowOff>95250</xdr:rowOff>
    </xdr:to>
    <xdr:cxnSp macro="">
      <xdr:nvCxnSpPr>
        <xdr:cNvPr id="727" name="直線コネクタ 726">
          <a:extLst>
            <a:ext uri="{FF2B5EF4-FFF2-40B4-BE49-F238E27FC236}">
              <a16:creationId xmlns:a16="http://schemas.microsoft.com/office/drawing/2014/main" id="{59D01A13-F36F-4C91-A9A4-5450AEFE9684}"/>
            </a:ext>
          </a:extLst>
        </xdr:cNvPr>
        <xdr:cNvCxnSpPr/>
      </xdr:nvCxnSpPr>
      <xdr:spPr>
        <a:xfrm>
          <a:off x="16802100" y="13144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8" name="n_1aveValue【児童館】&#10;一人当たり面積">
          <a:extLst>
            <a:ext uri="{FF2B5EF4-FFF2-40B4-BE49-F238E27FC236}">
              <a16:creationId xmlns:a16="http://schemas.microsoft.com/office/drawing/2014/main" id="{9A1B419C-6F92-461F-B8CD-AA57F7C48E59}"/>
            </a:ext>
          </a:extLst>
        </xdr:cNvPr>
        <xdr:cNvSpPr txBox="1"/>
      </xdr:nvSpPr>
      <xdr:spPr>
        <a:xfrm>
          <a:off x="189802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729" name="n_2aveValue【児童館】&#10;一人当たり面積">
          <a:extLst>
            <a:ext uri="{FF2B5EF4-FFF2-40B4-BE49-F238E27FC236}">
              <a16:creationId xmlns:a16="http://schemas.microsoft.com/office/drawing/2014/main" id="{881B7DD0-AA8C-4098-8A78-4E5D8DACE71C}"/>
            </a:ext>
          </a:extLst>
        </xdr:cNvPr>
        <xdr:cNvSpPr txBox="1"/>
      </xdr:nvSpPr>
      <xdr:spPr>
        <a:xfrm>
          <a:off x="181801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0" name="n_3aveValue【児童館】&#10;一人当たり面積">
          <a:extLst>
            <a:ext uri="{FF2B5EF4-FFF2-40B4-BE49-F238E27FC236}">
              <a16:creationId xmlns:a16="http://schemas.microsoft.com/office/drawing/2014/main" id="{DB058DA3-D890-4009-AA09-166CA16FE42B}"/>
            </a:ext>
          </a:extLst>
        </xdr:cNvPr>
        <xdr:cNvSpPr txBox="1"/>
      </xdr:nvSpPr>
      <xdr:spPr>
        <a:xfrm>
          <a:off x="1738637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60977</xdr:rowOff>
    </xdr:from>
    <xdr:ext cx="469744" cy="259045"/>
    <xdr:sp macro="" textlink="">
      <xdr:nvSpPr>
        <xdr:cNvPr id="731" name="n_4aveValue【児童館】&#10;一人当たり面積">
          <a:extLst>
            <a:ext uri="{FF2B5EF4-FFF2-40B4-BE49-F238E27FC236}">
              <a16:creationId xmlns:a16="http://schemas.microsoft.com/office/drawing/2014/main" id="{AF918590-3C98-4114-8915-9F36EF7D8EAE}"/>
            </a:ext>
          </a:extLst>
        </xdr:cNvPr>
        <xdr:cNvSpPr txBox="1"/>
      </xdr:nvSpPr>
      <xdr:spPr>
        <a:xfrm>
          <a:off x="165926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732" name="n_1mainValue【児童館】&#10;一人当たり面積">
          <a:extLst>
            <a:ext uri="{FF2B5EF4-FFF2-40B4-BE49-F238E27FC236}">
              <a16:creationId xmlns:a16="http://schemas.microsoft.com/office/drawing/2014/main" id="{5C697EE3-A522-42FF-9B86-7987F70F22B9}"/>
            </a:ext>
          </a:extLst>
        </xdr:cNvPr>
        <xdr:cNvSpPr txBox="1"/>
      </xdr:nvSpPr>
      <xdr:spPr>
        <a:xfrm>
          <a:off x="18980227" y="1288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733" name="n_2mainValue【児童館】&#10;一人当たり面積">
          <a:extLst>
            <a:ext uri="{FF2B5EF4-FFF2-40B4-BE49-F238E27FC236}">
              <a16:creationId xmlns:a16="http://schemas.microsoft.com/office/drawing/2014/main" id="{B8AD72F1-C5F9-49AF-8A59-B448FA581BA0}"/>
            </a:ext>
          </a:extLst>
        </xdr:cNvPr>
        <xdr:cNvSpPr txBox="1"/>
      </xdr:nvSpPr>
      <xdr:spPr>
        <a:xfrm>
          <a:off x="18180127" y="1288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734" name="n_3mainValue【児童館】&#10;一人当たり面積">
          <a:extLst>
            <a:ext uri="{FF2B5EF4-FFF2-40B4-BE49-F238E27FC236}">
              <a16:creationId xmlns:a16="http://schemas.microsoft.com/office/drawing/2014/main" id="{B4E5B593-E0E1-40C8-9242-2EE779674EB8}"/>
            </a:ext>
          </a:extLst>
        </xdr:cNvPr>
        <xdr:cNvSpPr txBox="1"/>
      </xdr:nvSpPr>
      <xdr:spPr>
        <a:xfrm>
          <a:off x="17386377" y="1288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162577</xdr:rowOff>
    </xdr:from>
    <xdr:ext cx="469744" cy="259045"/>
    <xdr:sp macro="" textlink="">
      <xdr:nvSpPr>
        <xdr:cNvPr id="735" name="n_4mainValue【児童館】&#10;一人当たり面積">
          <a:extLst>
            <a:ext uri="{FF2B5EF4-FFF2-40B4-BE49-F238E27FC236}">
              <a16:creationId xmlns:a16="http://schemas.microsoft.com/office/drawing/2014/main" id="{1C5A48FE-AF31-4805-8F41-C3688737BECB}"/>
            </a:ext>
          </a:extLst>
        </xdr:cNvPr>
        <xdr:cNvSpPr txBox="1"/>
      </xdr:nvSpPr>
      <xdr:spPr>
        <a:xfrm>
          <a:off x="16592627" y="1288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C351D7E0-8E67-4EBF-BF97-30529F45F547}"/>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A7BC25D5-2AEA-4658-AA79-13A79C8F0CAC}"/>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3BE654EA-FAB7-43C9-ACE5-86C4F105CA6C}"/>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C2E210CA-F7EF-4F12-A21D-EA376AE9C7FA}"/>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13D74697-ABF0-457A-BA42-7883AE6EF101}"/>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56F84AB0-3ECB-423B-84C2-DEA4642F97EA}"/>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F009D263-94A9-42D9-9B34-16157CDE1331}"/>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6C57B493-4359-4C99-8F55-C49BC0A83318}"/>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92E684AC-9150-4F5F-9550-02F68654B848}"/>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D17017A9-9E10-40DF-9519-47C45AA6B3C4}"/>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FC8CBD63-793D-48A6-AC77-F6A0C1E5A148}"/>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7028A642-7DBE-4294-846E-519ECDBDE312}"/>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D3962191-282C-4EF5-A5AE-35A5BD3D1B52}"/>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8742287A-4782-48C8-964E-2F4CD90A7F8C}"/>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53E8E821-B59B-48A5-970B-BA99C89FEC91}"/>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50330763-26F4-46B2-A28D-03F7C5A7DAE5}"/>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22D76995-B8E0-423A-A4B4-861B59CC1030}"/>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7961B71B-B7E3-4918-A753-8F8356B1315E}"/>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926FF6E5-D4F7-47E3-B0E0-C2E9740D1B93}"/>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67484D83-73A9-4919-8F5E-CAAF35362837}"/>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A2C5F036-5517-4F56-A24D-D59606E26532}"/>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CB02A759-C483-440C-9141-8151C06165D3}"/>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F75E2C84-269D-43D9-B9B7-E429679810B6}"/>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4BC8D0F9-4B2B-4150-8185-02AB123B0947}"/>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0" name="直線コネクタ 759">
          <a:extLst>
            <a:ext uri="{FF2B5EF4-FFF2-40B4-BE49-F238E27FC236}">
              <a16:creationId xmlns:a16="http://schemas.microsoft.com/office/drawing/2014/main" id="{468C903E-4EA0-4C0D-889A-D472DEF1EA0F}"/>
            </a:ext>
          </a:extLst>
        </xdr:cNvPr>
        <xdr:cNvCxnSpPr/>
      </xdr:nvCxnSpPr>
      <xdr:spPr>
        <a:xfrm flipV="1">
          <a:off x="14699614" y="167259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1" name="【公民館】&#10;有形固定資産減価償却率最小値テキスト">
          <a:extLst>
            <a:ext uri="{FF2B5EF4-FFF2-40B4-BE49-F238E27FC236}">
              <a16:creationId xmlns:a16="http://schemas.microsoft.com/office/drawing/2014/main" id="{967981BC-3F82-4B14-8E00-734968B69537}"/>
            </a:ext>
          </a:extLst>
        </xdr:cNvPr>
        <xdr:cNvSpPr txBox="1"/>
      </xdr:nvSpPr>
      <xdr:spPr>
        <a:xfrm>
          <a:off x="1473835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2" name="直線コネクタ 761">
          <a:extLst>
            <a:ext uri="{FF2B5EF4-FFF2-40B4-BE49-F238E27FC236}">
              <a16:creationId xmlns:a16="http://schemas.microsoft.com/office/drawing/2014/main" id="{2A8A4EA8-00B0-43D8-B615-7E501B89DED2}"/>
            </a:ext>
          </a:extLst>
        </xdr:cNvPr>
        <xdr:cNvCxnSpPr/>
      </xdr:nvCxnSpPr>
      <xdr:spPr>
        <a:xfrm>
          <a:off x="14611350" y="180155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3" name="【公民館】&#10;有形固定資産減価償却率最大値テキスト">
          <a:extLst>
            <a:ext uri="{FF2B5EF4-FFF2-40B4-BE49-F238E27FC236}">
              <a16:creationId xmlns:a16="http://schemas.microsoft.com/office/drawing/2014/main" id="{BAC10321-9B28-4F48-8B33-62E549C6E8E8}"/>
            </a:ext>
          </a:extLst>
        </xdr:cNvPr>
        <xdr:cNvSpPr txBox="1"/>
      </xdr:nvSpPr>
      <xdr:spPr>
        <a:xfrm>
          <a:off x="14738350" y="1650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4" name="直線コネクタ 763">
          <a:extLst>
            <a:ext uri="{FF2B5EF4-FFF2-40B4-BE49-F238E27FC236}">
              <a16:creationId xmlns:a16="http://schemas.microsoft.com/office/drawing/2014/main" id="{5A9099F5-C5D9-4EDE-A0F9-9E350826CC06}"/>
            </a:ext>
          </a:extLst>
        </xdr:cNvPr>
        <xdr:cNvCxnSpPr/>
      </xdr:nvCxnSpPr>
      <xdr:spPr>
        <a:xfrm>
          <a:off x="14611350" y="16725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65" name="【公民館】&#10;有形固定資産減価償却率平均値テキスト">
          <a:extLst>
            <a:ext uri="{FF2B5EF4-FFF2-40B4-BE49-F238E27FC236}">
              <a16:creationId xmlns:a16="http://schemas.microsoft.com/office/drawing/2014/main" id="{86E60D3E-03DE-4691-A370-A29358DA393A}"/>
            </a:ext>
          </a:extLst>
        </xdr:cNvPr>
        <xdr:cNvSpPr txBox="1"/>
      </xdr:nvSpPr>
      <xdr:spPr>
        <a:xfrm>
          <a:off x="14738350" y="1712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6" name="フローチャート: 判断 765">
          <a:extLst>
            <a:ext uri="{FF2B5EF4-FFF2-40B4-BE49-F238E27FC236}">
              <a16:creationId xmlns:a16="http://schemas.microsoft.com/office/drawing/2014/main" id="{34EE83AB-9776-4DF2-AAB6-63668652A494}"/>
            </a:ext>
          </a:extLst>
        </xdr:cNvPr>
        <xdr:cNvSpPr/>
      </xdr:nvSpPr>
      <xdr:spPr>
        <a:xfrm>
          <a:off x="14649450" y="172713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7" name="フローチャート: 判断 766">
          <a:extLst>
            <a:ext uri="{FF2B5EF4-FFF2-40B4-BE49-F238E27FC236}">
              <a16:creationId xmlns:a16="http://schemas.microsoft.com/office/drawing/2014/main" id="{DF9286C0-8C27-40C1-88A5-689145D4F708}"/>
            </a:ext>
          </a:extLst>
        </xdr:cNvPr>
        <xdr:cNvSpPr/>
      </xdr:nvSpPr>
      <xdr:spPr>
        <a:xfrm>
          <a:off x="13887450" y="1724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8" name="フローチャート: 判断 767">
          <a:extLst>
            <a:ext uri="{FF2B5EF4-FFF2-40B4-BE49-F238E27FC236}">
              <a16:creationId xmlns:a16="http://schemas.microsoft.com/office/drawing/2014/main" id="{AB84C816-B3AA-4E11-A29C-391739DC7F8A}"/>
            </a:ext>
          </a:extLst>
        </xdr:cNvPr>
        <xdr:cNvSpPr/>
      </xdr:nvSpPr>
      <xdr:spPr>
        <a:xfrm>
          <a:off x="13093700" y="1722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69" name="フローチャート: 判断 768">
          <a:extLst>
            <a:ext uri="{FF2B5EF4-FFF2-40B4-BE49-F238E27FC236}">
              <a16:creationId xmlns:a16="http://schemas.microsoft.com/office/drawing/2014/main" id="{9072D119-AFDE-412C-8E97-D7DCABCDA601}"/>
            </a:ext>
          </a:extLst>
        </xdr:cNvPr>
        <xdr:cNvSpPr/>
      </xdr:nvSpPr>
      <xdr:spPr>
        <a:xfrm>
          <a:off x="12299950" y="17208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70" name="フローチャート: 判断 769">
          <a:extLst>
            <a:ext uri="{FF2B5EF4-FFF2-40B4-BE49-F238E27FC236}">
              <a16:creationId xmlns:a16="http://schemas.microsoft.com/office/drawing/2014/main" id="{981467C4-8750-4F94-9309-7FE1F54A8A84}"/>
            </a:ext>
          </a:extLst>
        </xdr:cNvPr>
        <xdr:cNvSpPr/>
      </xdr:nvSpPr>
      <xdr:spPr>
        <a:xfrm>
          <a:off x="11487150" y="1716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76A87E53-5CBC-4BD8-9AAB-8BA797E820C7}"/>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82598A41-F907-4B42-92A1-22C876C63623}"/>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314D22C-67F7-4D38-A6B7-617F49C924A5}"/>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7AFDBC48-8329-4CCB-930A-41EEE3DEF5A3}"/>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4D854CE3-233C-4612-A775-2E352E5E5BEF}"/>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76" name="楕円 775">
          <a:extLst>
            <a:ext uri="{FF2B5EF4-FFF2-40B4-BE49-F238E27FC236}">
              <a16:creationId xmlns:a16="http://schemas.microsoft.com/office/drawing/2014/main" id="{6DDDDA5F-DE64-41A1-A46E-0BA9A3DDAD6F}"/>
            </a:ext>
          </a:extLst>
        </xdr:cNvPr>
        <xdr:cNvSpPr/>
      </xdr:nvSpPr>
      <xdr:spPr>
        <a:xfrm>
          <a:off x="14649450" y="1754758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95266</xdr:rowOff>
    </xdr:from>
    <xdr:ext cx="405111" cy="259045"/>
    <xdr:sp macro="" textlink="">
      <xdr:nvSpPr>
        <xdr:cNvPr id="777" name="【公民館】&#10;有形固定資産減価償却率該当値テキスト">
          <a:extLst>
            <a:ext uri="{FF2B5EF4-FFF2-40B4-BE49-F238E27FC236}">
              <a16:creationId xmlns:a16="http://schemas.microsoft.com/office/drawing/2014/main" id="{E3AFEDA7-CF9E-4EC6-B4D9-56CF04D994BE}"/>
            </a:ext>
          </a:extLst>
        </xdr:cNvPr>
        <xdr:cNvSpPr txBox="1"/>
      </xdr:nvSpPr>
      <xdr:spPr>
        <a:xfrm>
          <a:off x="14738350"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76836</xdr:rowOff>
    </xdr:from>
    <xdr:to>
      <xdr:col>81</xdr:col>
      <xdr:colOff>101600</xdr:colOff>
      <xdr:row>106</xdr:row>
      <xdr:rowOff>6986</xdr:rowOff>
    </xdr:to>
    <xdr:sp macro="" textlink="">
      <xdr:nvSpPr>
        <xdr:cNvPr id="778" name="楕円 777">
          <a:extLst>
            <a:ext uri="{FF2B5EF4-FFF2-40B4-BE49-F238E27FC236}">
              <a16:creationId xmlns:a16="http://schemas.microsoft.com/office/drawing/2014/main" id="{63A1B979-C493-44A4-9C0C-1C0BB0212094}"/>
            </a:ext>
          </a:extLst>
        </xdr:cNvPr>
        <xdr:cNvSpPr/>
      </xdr:nvSpPr>
      <xdr:spPr>
        <a:xfrm>
          <a:off x="1388745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127636</xdr:rowOff>
    </xdr:from>
    <xdr:to>
      <xdr:col>85</xdr:col>
      <xdr:colOff>127000</xdr:colOff>
      <xdr:row>105</xdr:row>
      <xdr:rowOff>167639</xdr:rowOff>
    </xdr:to>
    <xdr:cxnSp macro="">
      <xdr:nvCxnSpPr>
        <xdr:cNvPr id="779" name="直線コネクタ 778">
          <a:extLst>
            <a:ext uri="{FF2B5EF4-FFF2-40B4-BE49-F238E27FC236}">
              <a16:creationId xmlns:a16="http://schemas.microsoft.com/office/drawing/2014/main" id="{698909BE-8E0D-4BD3-BDE1-8F464D01FA54}"/>
            </a:ext>
          </a:extLst>
        </xdr:cNvPr>
        <xdr:cNvCxnSpPr/>
      </xdr:nvCxnSpPr>
      <xdr:spPr>
        <a:xfrm>
          <a:off x="13938250" y="17558386"/>
          <a:ext cx="762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38736</xdr:rowOff>
    </xdr:from>
    <xdr:to>
      <xdr:col>76</xdr:col>
      <xdr:colOff>165100</xdr:colOff>
      <xdr:row>105</xdr:row>
      <xdr:rowOff>140336</xdr:rowOff>
    </xdr:to>
    <xdr:sp macro="" textlink="">
      <xdr:nvSpPr>
        <xdr:cNvPr id="780" name="楕円 779">
          <a:extLst>
            <a:ext uri="{FF2B5EF4-FFF2-40B4-BE49-F238E27FC236}">
              <a16:creationId xmlns:a16="http://schemas.microsoft.com/office/drawing/2014/main" id="{2814A966-3D9E-4DB6-9ADC-523B392E99E8}"/>
            </a:ext>
          </a:extLst>
        </xdr:cNvPr>
        <xdr:cNvSpPr/>
      </xdr:nvSpPr>
      <xdr:spPr>
        <a:xfrm>
          <a:off x="1309370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89536</xdr:rowOff>
    </xdr:from>
    <xdr:to>
      <xdr:col>81</xdr:col>
      <xdr:colOff>50800</xdr:colOff>
      <xdr:row>105</xdr:row>
      <xdr:rowOff>127636</xdr:rowOff>
    </xdr:to>
    <xdr:cxnSp macro="">
      <xdr:nvCxnSpPr>
        <xdr:cNvPr id="781" name="直線コネクタ 780">
          <a:extLst>
            <a:ext uri="{FF2B5EF4-FFF2-40B4-BE49-F238E27FC236}">
              <a16:creationId xmlns:a16="http://schemas.microsoft.com/office/drawing/2014/main" id="{BB36A07E-74B5-4023-B99C-6764446A6F2F}"/>
            </a:ext>
          </a:extLst>
        </xdr:cNvPr>
        <xdr:cNvCxnSpPr/>
      </xdr:nvCxnSpPr>
      <xdr:spPr>
        <a:xfrm>
          <a:off x="13144500" y="17520286"/>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82" name="楕円 781">
          <a:extLst>
            <a:ext uri="{FF2B5EF4-FFF2-40B4-BE49-F238E27FC236}">
              <a16:creationId xmlns:a16="http://schemas.microsoft.com/office/drawing/2014/main" id="{A3B197CA-16EC-4FCE-B4F0-C4C307390F9A}"/>
            </a:ext>
          </a:extLst>
        </xdr:cNvPr>
        <xdr:cNvSpPr/>
      </xdr:nvSpPr>
      <xdr:spPr>
        <a:xfrm>
          <a:off x="12299950" y="17372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163830</xdr:rowOff>
    </xdr:from>
    <xdr:to>
      <xdr:col>76</xdr:col>
      <xdr:colOff>114300</xdr:colOff>
      <xdr:row>105</xdr:row>
      <xdr:rowOff>89536</xdr:rowOff>
    </xdr:to>
    <xdr:cxnSp macro="">
      <xdr:nvCxnSpPr>
        <xdr:cNvPr id="783" name="直線コネクタ 782">
          <a:extLst>
            <a:ext uri="{FF2B5EF4-FFF2-40B4-BE49-F238E27FC236}">
              <a16:creationId xmlns:a16="http://schemas.microsoft.com/office/drawing/2014/main" id="{28E7F581-36A6-46DB-89A0-1CF95B289F64}"/>
            </a:ext>
          </a:extLst>
        </xdr:cNvPr>
        <xdr:cNvCxnSpPr/>
      </xdr:nvCxnSpPr>
      <xdr:spPr>
        <a:xfrm>
          <a:off x="12344400" y="17423130"/>
          <a:ext cx="8001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784" name="楕円 783">
          <a:extLst>
            <a:ext uri="{FF2B5EF4-FFF2-40B4-BE49-F238E27FC236}">
              <a16:creationId xmlns:a16="http://schemas.microsoft.com/office/drawing/2014/main" id="{FF4244E1-BAD8-4789-9265-805B1703792F}"/>
            </a:ext>
          </a:extLst>
        </xdr:cNvPr>
        <xdr:cNvSpPr/>
      </xdr:nvSpPr>
      <xdr:spPr>
        <a:xfrm>
          <a:off x="1148715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163830</xdr:rowOff>
    </xdr:from>
    <xdr:to>
      <xdr:col>71</xdr:col>
      <xdr:colOff>177800</xdr:colOff>
      <xdr:row>105</xdr:row>
      <xdr:rowOff>156211</xdr:rowOff>
    </xdr:to>
    <xdr:cxnSp macro="">
      <xdr:nvCxnSpPr>
        <xdr:cNvPr id="785" name="直線コネクタ 784">
          <a:extLst>
            <a:ext uri="{FF2B5EF4-FFF2-40B4-BE49-F238E27FC236}">
              <a16:creationId xmlns:a16="http://schemas.microsoft.com/office/drawing/2014/main" id="{593ED63F-C0A8-44AF-AADA-5A70F3D82631}"/>
            </a:ext>
          </a:extLst>
        </xdr:cNvPr>
        <xdr:cNvCxnSpPr/>
      </xdr:nvCxnSpPr>
      <xdr:spPr>
        <a:xfrm flipV="1">
          <a:off x="11537950" y="17423130"/>
          <a:ext cx="80645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86" name="n_1aveValue【公民館】&#10;有形固定資産減価償却率">
          <a:extLst>
            <a:ext uri="{FF2B5EF4-FFF2-40B4-BE49-F238E27FC236}">
              <a16:creationId xmlns:a16="http://schemas.microsoft.com/office/drawing/2014/main" id="{BCBA25F4-E083-46A0-8F79-D7B4C366201D}"/>
            </a:ext>
          </a:extLst>
        </xdr:cNvPr>
        <xdr:cNvSpPr txBox="1"/>
      </xdr:nvSpPr>
      <xdr:spPr>
        <a:xfrm>
          <a:off x="13742044"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87" name="n_2aveValue【公民館】&#10;有形固定資産減価償却率">
          <a:extLst>
            <a:ext uri="{FF2B5EF4-FFF2-40B4-BE49-F238E27FC236}">
              <a16:creationId xmlns:a16="http://schemas.microsoft.com/office/drawing/2014/main" id="{94DB35C2-CE26-437B-BD6D-CDEE9620F224}"/>
            </a:ext>
          </a:extLst>
        </xdr:cNvPr>
        <xdr:cNvSpPr txBox="1"/>
      </xdr:nvSpPr>
      <xdr:spPr>
        <a:xfrm>
          <a:off x="12960994"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88" name="n_3aveValue【公民館】&#10;有形固定資産減価償却率">
          <a:extLst>
            <a:ext uri="{FF2B5EF4-FFF2-40B4-BE49-F238E27FC236}">
              <a16:creationId xmlns:a16="http://schemas.microsoft.com/office/drawing/2014/main" id="{CD8CCF6F-289A-4382-9E0C-C4E6F1685A07}"/>
            </a:ext>
          </a:extLst>
        </xdr:cNvPr>
        <xdr:cNvSpPr txBox="1"/>
      </xdr:nvSpPr>
      <xdr:spPr>
        <a:xfrm>
          <a:off x="1216724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89" name="n_4aveValue【公民館】&#10;有形固定資産減価償却率">
          <a:extLst>
            <a:ext uri="{FF2B5EF4-FFF2-40B4-BE49-F238E27FC236}">
              <a16:creationId xmlns:a16="http://schemas.microsoft.com/office/drawing/2014/main" id="{144B0740-4D46-4A96-A6EE-4E1ECC81479D}"/>
            </a:ext>
          </a:extLst>
        </xdr:cNvPr>
        <xdr:cNvSpPr txBox="1"/>
      </xdr:nvSpPr>
      <xdr:spPr>
        <a:xfrm>
          <a:off x="11354444" y="1693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169563</xdr:rowOff>
    </xdr:from>
    <xdr:ext cx="405111" cy="259045"/>
    <xdr:sp macro="" textlink="">
      <xdr:nvSpPr>
        <xdr:cNvPr id="790" name="n_1mainValue【公民館】&#10;有形固定資産減価償却率">
          <a:extLst>
            <a:ext uri="{FF2B5EF4-FFF2-40B4-BE49-F238E27FC236}">
              <a16:creationId xmlns:a16="http://schemas.microsoft.com/office/drawing/2014/main" id="{568A71FB-2656-4C3B-8CFF-5BB3822FE39C}"/>
            </a:ext>
          </a:extLst>
        </xdr:cNvPr>
        <xdr:cNvSpPr txBox="1"/>
      </xdr:nvSpPr>
      <xdr:spPr>
        <a:xfrm>
          <a:off x="13742044" y="1760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131463</xdr:rowOff>
    </xdr:from>
    <xdr:ext cx="405111" cy="259045"/>
    <xdr:sp macro="" textlink="">
      <xdr:nvSpPr>
        <xdr:cNvPr id="791" name="n_2mainValue【公民館】&#10;有形固定資産減価償却率">
          <a:extLst>
            <a:ext uri="{FF2B5EF4-FFF2-40B4-BE49-F238E27FC236}">
              <a16:creationId xmlns:a16="http://schemas.microsoft.com/office/drawing/2014/main" id="{C97A5A50-2985-455C-8BAB-BAA6D959D7B8}"/>
            </a:ext>
          </a:extLst>
        </xdr:cNvPr>
        <xdr:cNvSpPr txBox="1"/>
      </xdr:nvSpPr>
      <xdr:spPr>
        <a:xfrm>
          <a:off x="12960994" y="1756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792" name="n_3mainValue【公民館】&#10;有形固定資産減価償却率">
          <a:extLst>
            <a:ext uri="{FF2B5EF4-FFF2-40B4-BE49-F238E27FC236}">
              <a16:creationId xmlns:a16="http://schemas.microsoft.com/office/drawing/2014/main" id="{CB56A00C-C2B5-47F4-A4DE-789E6357B440}"/>
            </a:ext>
          </a:extLst>
        </xdr:cNvPr>
        <xdr:cNvSpPr txBox="1"/>
      </xdr:nvSpPr>
      <xdr:spPr>
        <a:xfrm>
          <a:off x="12167244" y="1746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793" name="n_4mainValue【公民館】&#10;有形固定資産減価償却率">
          <a:extLst>
            <a:ext uri="{FF2B5EF4-FFF2-40B4-BE49-F238E27FC236}">
              <a16:creationId xmlns:a16="http://schemas.microsoft.com/office/drawing/2014/main" id="{FAA2CB08-AD3D-4BC1-8E10-B303710778C3}"/>
            </a:ext>
          </a:extLst>
        </xdr:cNvPr>
        <xdr:cNvSpPr txBox="1"/>
      </xdr:nvSpPr>
      <xdr:spPr>
        <a:xfrm>
          <a:off x="113544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76ED2468-7178-494B-B8AB-8AA9ABE58674}"/>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387525D5-DD66-4CC8-AB2A-966B4FFF0DE6}"/>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448961CD-9F39-4D7E-BFB6-C6A0FD5252CA}"/>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1FEFF0A5-AE0D-4840-9332-85458559163F}"/>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78E9FB3D-7610-432E-8DBF-AD60A21117CD}"/>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87DC019F-07D5-4F1A-BE75-ABA939BC57EE}"/>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78D5B744-248F-4FE7-A70A-965B2F308175}"/>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9D6A0200-992B-43F6-9166-704DE674DBCD}"/>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7DF2B290-C674-471E-B0B0-691AB0D6B104}"/>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29457325-86B8-4768-8CFF-4F16A6C14823}"/>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A211E078-DA3C-415E-90F1-FD735F4D3F67}"/>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437B40C8-DE47-450D-B4EB-13116DDEE480}"/>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EA1B1344-9775-402B-9FC2-68838626E1AC}"/>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AA38CB41-E1FE-454C-A254-214C1401AB5A}"/>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21B4CD17-AB8B-479D-AA82-2E214166ADE5}"/>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7889D144-1708-444B-867F-43756D74C58D}"/>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131A3212-C2E0-4E38-8525-67CD8E6C2DB5}"/>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7E26367B-A2A2-4562-B6D9-ED108BB259B4}"/>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EBEB94F6-1BB8-47DC-AF06-43C793E45B33}"/>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19F36238-4A25-4833-A7C9-5277BE915A3F}"/>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87219F54-4875-43B7-B9E5-12488FBB48BC}"/>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F3E31CD1-62F3-413E-A623-13484ED569C8}"/>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17F7739A-5B91-49A0-9DB3-DBB2E832FE05}"/>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17" name="直線コネクタ 816">
          <a:extLst>
            <a:ext uri="{FF2B5EF4-FFF2-40B4-BE49-F238E27FC236}">
              <a16:creationId xmlns:a16="http://schemas.microsoft.com/office/drawing/2014/main" id="{0E6AB6CD-6ED7-4293-A690-3E283FB9C5A4}"/>
            </a:ext>
          </a:extLst>
        </xdr:cNvPr>
        <xdr:cNvCxnSpPr/>
      </xdr:nvCxnSpPr>
      <xdr:spPr>
        <a:xfrm flipV="1">
          <a:off x="19951064" y="164896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8" name="【公民館】&#10;一人当たり面積最小値テキスト">
          <a:extLst>
            <a:ext uri="{FF2B5EF4-FFF2-40B4-BE49-F238E27FC236}">
              <a16:creationId xmlns:a16="http://schemas.microsoft.com/office/drawing/2014/main" id="{3725309D-B99E-43F7-A0DE-96C8C22A5668}"/>
            </a:ext>
          </a:extLst>
        </xdr:cNvPr>
        <xdr:cNvSpPr txBox="1"/>
      </xdr:nvSpPr>
      <xdr:spPr>
        <a:xfrm>
          <a:off x="1998980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19" name="直線コネクタ 818">
          <a:extLst>
            <a:ext uri="{FF2B5EF4-FFF2-40B4-BE49-F238E27FC236}">
              <a16:creationId xmlns:a16="http://schemas.microsoft.com/office/drawing/2014/main" id="{F3946F41-F71D-41E5-9113-8F1393BDC263}"/>
            </a:ext>
          </a:extLst>
        </xdr:cNvPr>
        <xdr:cNvCxnSpPr/>
      </xdr:nvCxnSpPr>
      <xdr:spPr>
        <a:xfrm>
          <a:off x="19881850" y="18074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20" name="【公民館】&#10;一人当たり面積最大値テキスト">
          <a:extLst>
            <a:ext uri="{FF2B5EF4-FFF2-40B4-BE49-F238E27FC236}">
              <a16:creationId xmlns:a16="http://schemas.microsoft.com/office/drawing/2014/main" id="{95F5FC53-269F-46A3-85CE-95343E1D425F}"/>
            </a:ext>
          </a:extLst>
        </xdr:cNvPr>
        <xdr:cNvSpPr txBox="1"/>
      </xdr:nvSpPr>
      <xdr:spPr>
        <a:xfrm>
          <a:off x="19989800" y="1626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21" name="直線コネクタ 820">
          <a:extLst>
            <a:ext uri="{FF2B5EF4-FFF2-40B4-BE49-F238E27FC236}">
              <a16:creationId xmlns:a16="http://schemas.microsoft.com/office/drawing/2014/main" id="{673594AE-EB71-4DDC-87CD-FF204F7B9167}"/>
            </a:ext>
          </a:extLst>
        </xdr:cNvPr>
        <xdr:cNvCxnSpPr/>
      </xdr:nvCxnSpPr>
      <xdr:spPr>
        <a:xfrm>
          <a:off x="19881850" y="16489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22" name="【公民館】&#10;一人当たり面積平均値テキスト">
          <a:extLst>
            <a:ext uri="{FF2B5EF4-FFF2-40B4-BE49-F238E27FC236}">
              <a16:creationId xmlns:a16="http://schemas.microsoft.com/office/drawing/2014/main" id="{26AA2FBE-6586-4D39-BBAA-60B72C55F75B}"/>
            </a:ext>
          </a:extLst>
        </xdr:cNvPr>
        <xdr:cNvSpPr txBox="1"/>
      </xdr:nvSpPr>
      <xdr:spPr>
        <a:xfrm>
          <a:off x="19989800" y="17376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23" name="フローチャート: 判断 822">
          <a:extLst>
            <a:ext uri="{FF2B5EF4-FFF2-40B4-BE49-F238E27FC236}">
              <a16:creationId xmlns:a16="http://schemas.microsoft.com/office/drawing/2014/main" id="{F50EB695-D586-47A8-8A77-8E3D52087E22}"/>
            </a:ext>
          </a:extLst>
        </xdr:cNvPr>
        <xdr:cNvSpPr/>
      </xdr:nvSpPr>
      <xdr:spPr>
        <a:xfrm>
          <a:off x="199009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24" name="フローチャート: 判断 823">
          <a:extLst>
            <a:ext uri="{FF2B5EF4-FFF2-40B4-BE49-F238E27FC236}">
              <a16:creationId xmlns:a16="http://schemas.microsoft.com/office/drawing/2014/main" id="{D80EB479-CD30-4A1C-B283-4AE45774376D}"/>
            </a:ext>
          </a:extLst>
        </xdr:cNvPr>
        <xdr:cNvSpPr/>
      </xdr:nvSpPr>
      <xdr:spPr>
        <a:xfrm>
          <a:off x="19157950" y="17524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25" name="フローチャート: 判断 824">
          <a:extLst>
            <a:ext uri="{FF2B5EF4-FFF2-40B4-BE49-F238E27FC236}">
              <a16:creationId xmlns:a16="http://schemas.microsoft.com/office/drawing/2014/main" id="{9565ACE9-386D-4564-8F34-B59C154B4266}"/>
            </a:ext>
          </a:extLst>
        </xdr:cNvPr>
        <xdr:cNvSpPr/>
      </xdr:nvSpPr>
      <xdr:spPr>
        <a:xfrm>
          <a:off x="18345150" y="1756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6" name="フローチャート: 判断 825">
          <a:extLst>
            <a:ext uri="{FF2B5EF4-FFF2-40B4-BE49-F238E27FC236}">
              <a16:creationId xmlns:a16="http://schemas.microsoft.com/office/drawing/2014/main" id="{A13F0253-65AE-40A4-B4E7-B1478F2384D3}"/>
            </a:ext>
          </a:extLst>
        </xdr:cNvPr>
        <xdr:cNvSpPr/>
      </xdr:nvSpPr>
      <xdr:spPr>
        <a:xfrm>
          <a:off x="175514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27" name="フローチャート: 判断 826">
          <a:extLst>
            <a:ext uri="{FF2B5EF4-FFF2-40B4-BE49-F238E27FC236}">
              <a16:creationId xmlns:a16="http://schemas.microsoft.com/office/drawing/2014/main" id="{7A5D7424-C951-4C19-90F4-877DFBB5C23C}"/>
            </a:ext>
          </a:extLst>
        </xdr:cNvPr>
        <xdr:cNvSpPr/>
      </xdr:nvSpPr>
      <xdr:spPr>
        <a:xfrm>
          <a:off x="16757650" y="175094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E0338D5C-F33D-4AC7-A8B4-EA91EE25BACF}"/>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F877A12F-EAC0-482B-AA34-45985BE1EABC}"/>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6A218D5A-BA1C-44E5-A387-46A1E005A5FF}"/>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64E0042C-2FEE-4794-BD52-E9EE86838F19}"/>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F797C177-7BCA-455B-819F-DFF801892141}"/>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833" name="楕円 832">
          <a:extLst>
            <a:ext uri="{FF2B5EF4-FFF2-40B4-BE49-F238E27FC236}">
              <a16:creationId xmlns:a16="http://schemas.microsoft.com/office/drawing/2014/main" id="{49A28809-D753-4E68-B2F5-F2ACEAA7DCCF}"/>
            </a:ext>
          </a:extLst>
        </xdr:cNvPr>
        <xdr:cNvSpPr/>
      </xdr:nvSpPr>
      <xdr:spPr>
        <a:xfrm>
          <a:off x="199009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102888</xdr:rowOff>
    </xdr:from>
    <xdr:ext cx="469744" cy="259045"/>
    <xdr:sp macro="" textlink="">
      <xdr:nvSpPr>
        <xdr:cNvPr id="834" name="【公民館】&#10;一人当たり面積該当値テキスト">
          <a:extLst>
            <a:ext uri="{FF2B5EF4-FFF2-40B4-BE49-F238E27FC236}">
              <a16:creationId xmlns:a16="http://schemas.microsoft.com/office/drawing/2014/main" id="{5E95B965-41A9-43E2-BF3E-C0997A3496E2}"/>
            </a:ext>
          </a:extLst>
        </xdr:cNvPr>
        <xdr:cNvSpPr txBox="1"/>
      </xdr:nvSpPr>
      <xdr:spPr>
        <a:xfrm>
          <a:off x="19989800" y="1753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132080</xdr:rowOff>
    </xdr:from>
    <xdr:to>
      <xdr:col>112</xdr:col>
      <xdr:colOff>38100</xdr:colOff>
      <xdr:row>106</xdr:row>
      <xdr:rowOff>62230</xdr:rowOff>
    </xdr:to>
    <xdr:sp macro="" textlink="">
      <xdr:nvSpPr>
        <xdr:cNvPr id="835" name="楕円 834">
          <a:extLst>
            <a:ext uri="{FF2B5EF4-FFF2-40B4-BE49-F238E27FC236}">
              <a16:creationId xmlns:a16="http://schemas.microsoft.com/office/drawing/2014/main" id="{91B022F7-3C43-4DC8-A427-8FF168FFC887}"/>
            </a:ext>
          </a:extLst>
        </xdr:cNvPr>
        <xdr:cNvSpPr/>
      </xdr:nvSpPr>
      <xdr:spPr>
        <a:xfrm>
          <a:off x="19157950" y="175628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3811</xdr:rowOff>
    </xdr:from>
    <xdr:to>
      <xdr:col>116</xdr:col>
      <xdr:colOff>63500</xdr:colOff>
      <xdr:row>106</xdr:row>
      <xdr:rowOff>11430</xdr:rowOff>
    </xdr:to>
    <xdr:cxnSp macro="">
      <xdr:nvCxnSpPr>
        <xdr:cNvPr id="836" name="直線コネクタ 835">
          <a:extLst>
            <a:ext uri="{FF2B5EF4-FFF2-40B4-BE49-F238E27FC236}">
              <a16:creationId xmlns:a16="http://schemas.microsoft.com/office/drawing/2014/main" id="{A6081EA2-C71C-40BD-B7B2-B3011C0069C6}"/>
            </a:ext>
          </a:extLst>
        </xdr:cNvPr>
        <xdr:cNvCxnSpPr/>
      </xdr:nvCxnSpPr>
      <xdr:spPr>
        <a:xfrm flipV="1">
          <a:off x="19202400" y="17606011"/>
          <a:ext cx="7493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37" name="楕円 836">
          <a:extLst>
            <a:ext uri="{FF2B5EF4-FFF2-40B4-BE49-F238E27FC236}">
              <a16:creationId xmlns:a16="http://schemas.microsoft.com/office/drawing/2014/main" id="{E3276D55-A3C1-44D1-A4E7-10F63B8106CA}"/>
            </a:ext>
          </a:extLst>
        </xdr:cNvPr>
        <xdr:cNvSpPr/>
      </xdr:nvSpPr>
      <xdr:spPr>
        <a:xfrm>
          <a:off x="1834515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11430</xdr:rowOff>
    </xdr:to>
    <xdr:cxnSp macro="">
      <xdr:nvCxnSpPr>
        <xdr:cNvPr id="838" name="直線コネクタ 837">
          <a:extLst>
            <a:ext uri="{FF2B5EF4-FFF2-40B4-BE49-F238E27FC236}">
              <a16:creationId xmlns:a16="http://schemas.microsoft.com/office/drawing/2014/main" id="{F9726D8C-9FFD-4610-9D2C-373179DC5744}"/>
            </a:ext>
          </a:extLst>
        </xdr:cNvPr>
        <xdr:cNvCxnSpPr/>
      </xdr:nvCxnSpPr>
      <xdr:spPr>
        <a:xfrm>
          <a:off x="18395950" y="1760982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9" name="楕円 838">
          <a:extLst>
            <a:ext uri="{FF2B5EF4-FFF2-40B4-BE49-F238E27FC236}">
              <a16:creationId xmlns:a16="http://schemas.microsoft.com/office/drawing/2014/main" id="{1B7066AD-E4EF-4064-A3B4-E5D13A86A4E7}"/>
            </a:ext>
          </a:extLst>
        </xdr:cNvPr>
        <xdr:cNvSpPr/>
      </xdr:nvSpPr>
      <xdr:spPr>
        <a:xfrm>
          <a:off x="175514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7620</xdr:rowOff>
    </xdr:to>
    <xdr:cxnSp macro="">
      <xdr:nvCxnSpPr>
        <xdr:cNvPr id="840" name="直線コネクタ 839">
          <a:extLst>
            <a:ext uri="{FF2B5EF4-FFF2-40B4-BE49-F238E27FC236}">
              <a16:creationId xmlns:a16="http://schemas.microsoft.com/office/drawing/2014/main" id="{0ED7CD6A-5FDC-4FB9-AE56-280E60D51644}"/>
            </a:ext>
          </a:extLst>
        </xdr:cNvPr>
        <xdr:cNvCxnSpPr/>
      </xdr:nvCxnSpPr>
      <xdr:spPr>
        <a:xfrm>
          <a:off x="17602200" y="176098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101600</xdr:rowOff>
    </xdr:from>
    <xdr:to>
      <xdr:col>98</xdr:col>
      <xdr:colOff>38100</xdr:colOff>
      <xdr:row>106</xdr:row>
      <xdr:rowOff>31750</xdr:rowOff>
    </xdr:to>
    <xdr:sp macro="" textlink="">
      <xdr:nvSpPr>
        <xdr:cNvPr id="841" name="楕円 840">
          <a:extLst>
            <a:ext uri="{FF2B5EF4-FFF2-40B4-BE49-F238E27FC236}">
              <a16:creationId xmlns:a16="http://schemas.microsoft.com/office/drawing/2014/main" id="{300C1B6C-78A4-4810-93E5-0E9F0A3BADDA}"/>
            </a:ext>
          </a:extLst>
        </xdr:cNvPr>
        <xdr:cNvSpPr/>
      </xdr:nvSpPr>
      <xdr:spPr>
        <a:xfrm>
          <a:off x="16757650" y="17532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152400</xdr:rowOff>
    </xdr:from>
    <xdr:to>
      <xdr:col>102</xdr:col>
      <xdr:colOff>114300</xdr:colOff>
      <xdr:row>106</xdr:row>
      <xdr:rowOff>7620</xdr:rowOff>
    </xdr:to>
    <xdr:cxnSp macro="">
      <xdr:nvCxnSpPr>
        <xdr:cNvPr id="842" name="直線コネクタ 841">
          <a:extLst>
            <a:ext uri="{FF2B5EF4-FFF2-40B4-BE49-F238E27FC236}">
              <a16:creationId xmlns:a16="http://schemas.microsoft.com/office/drawing/2014/main" id="{0A8B4B5B-8E9D-4923-8D9A-2BB64C27854E}"/>
            </a:ext>
          </a:extLst>
        </xdr:cNvPr>
        <xdr:cNvCxnSpPr/>
      </xdr:nvCxnSpPr>
      <xdr:spPr>
        <a:xfrm>
          <a:off x="16802100" y="17583150"/>
          <a:ext cx="8001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43" name="n_1aveValue【公民館】&#10;一人当たり面積">
          <a:extLst>
            <a:ext uri="{FF2B5EF4-FFF2-40B4-BE49-F238E27FC236}">
              <a16:creationId xmlns:a16="http://schemas.microsoft.com/office/drawing/2014/main" id="{8D14A9D9-4D5F-4908-8E7C-3677B06AE299}"/>
            </a:ext>
          </a:extLst>
        </xdr:cNvPr>
        <xdr:cNvSpPr txBox="1"/>
      </xdr:nvSpPr>
      <xdr:spPr>
        <a:xfrm>
          <a:off x="18980227" y="172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44" name="n_2aveValue【公民館】&#10;一人当たり面積">
          <a:extLst>
            <a:ext uri="{FF2B5EF4-FFF2-40B4-BE49-F238E27FC236}">
              <a16:creationId xmlns:a16="http://schemas.microsoft.com/office/drawing/2014/main" id="{BF8055B3-8021-4D5D-8030-96A95EC2F5D5}"/>
            </a:ext>
          </a:extLst>
        </xdr:cNvPr>
        <xdr:cNvSpPr txBox="1"/>
      </xdr:nvSpPr>
      <xdr:spPr>
        <a:xfrm>
          <a:off x="1818012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45" name="n_3aveValue【公民館】&#10;一人当たり面積">
          <a:extLst>
            <a:ext uri="{FF2B5EF4-FFF2-40B4-BE49-F238E27FC236}">
              <a16:creationId xmlns:a16="http://schemas.microsoft.com/office/drawing/2014/main" id="{49CC969C-25CB-4BEF-9E7E-1CE10177DCB8}"/>
            </a:ext>
          </a:extLst>
        </xdr:cNvPr>
        <xdr:cNvSpPr txBox="1"/>
      </xdr:nvSpPr>
      <xdr:spPr>
        <a:xfrm>
          <a:off x="1738637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46" name="n_4aveValue【公民館】&#10;一人当たり面積">
          <a:extLst>
            <a:ext uri="{FF2B5EF4-FFF2-40B4-BE49-F238E27FC236}">
              <a16:creationId xmlns:a16="http://schemas.microsoft.com/office/drawing/2014/main" id="{6D53C155-33A6-4AC4-8B01-B89ADC32DDD4}"/>
            </a:ext>
          </a:extLst>
        </xdr:cNvPr>
        <xdr:cNvSpPr txBox="1"/>
      </xdr:nvSpPr>
      <xdr:spPr>
        <a:xfrm>
          <a:off x="16592627" y="1728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53357</xdr:rowOff>
    </xdr:from>
    <xdr:ext cx="469744" cy="259045"/>
    <xdr:sp macro="" textlink="">
      <xdr:nvSpPr>
        <xdr:cNvPr id="847" name="n_1mainValue【公民館】&#10;一人当たり面積">
          <a:extLst>
            <a:ext uri="{FF2B5EF4-FFF2-40B4-BE49-F238E27FC236}">
              <a16:creationId xmlns:a16="http://schemas.microsoft.com/office/drawing/2014/main" id="{6167CBB9-2530-4346-9DBF-9D8C287DB2A1}"/>
            </a:ext>
          </a:extLst>
        </xdr:cNvPr>
        <xdr:cNvSpPr txBox="1"/>
      </xdr:nvSpPr>
      <xdr:spPr>
        <a:xfrm>
          <a:off x="18980227" y="1765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48" name="n_2mainValue【公民館】&#10;一人当たり面積">
          <a:extLst>
            <a:ext uri="{FF2B5EF4-FFF2-40B4-BE49-F238E27FC236}">
              <a16:creationId xmlns:a16="http://schemas.microsoft.com/office/drawing/2014/main" id="{A3B046F9-0248-4C89-A558-C8F89B3479EB}"/>
            </a:ext>
          </a:extLst>
        </xdr:cNvPr>
        <xdr:cNvSpPr txBox="1"/>
      </xdr:nvSpPr>
      <xdr:spPr>
        <a:xfrm>
          <a:off x="181801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49" name="n_3mainValue【公民館】&#10;一人当たり面積">
          <a:extLst>
            <a:ext uri="{FF2B5EF4-FFF2-40B4-BE49-F238E27FC236}">
              <a16:creationId xmlns:a16="http://schemas.microsoft.com/office/drawing/2014/main" id="{C52674BB-46A2-47A5-8CA4-07712CF5A720}"/>
            </a:ext>
          </a:extLst>
        </xdr:cNvPr>
        <xdr:cNvSpPr txBox="1"/>
      </xdr:nvSpPr>
      <xdr:spPr>
        <a:xfrm>
          <a:off x="17386377"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22877</xdr:rowOff>
    </xdr:from>
    <xdr:ext cx="469744" cy="259045"/>
    <xdr:sp macro="" textlink="">
      <xdr:nvSpPr>
        <xdr:cNvPr id="850" name="n_4mainValue【公民館】&#10;一人当たり面積">
          <a:extLst>
            <a:ext uri="{FF2B5EF4-FFF2-40B4-BE49-F238E27FC236}">
              <a16:creationId xmlns:a16="http://schemas.microsoft.com/office/drawing/2014/main" id="{53911BB4-DB0E-400C-A3E5-7A70967695B0}"/>
            </a:ext>
          </a:extLst>
        </xdr:cNvPr>
        <xdr:cNvSpPr txBox="1"/>
      </xdr:nvSpPr>
      <xdr:spPr>
        <a:xfrm>
          <a:off x="16592627" y="1762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922D04B4-7EAB-4FC6-BBB7-5F07A5052F7E}"/>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FA56C982-78B0-4035-8432-12074A1E1747}"/>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2C6865D5-7608-4D3F-BB66-936CB8AA1DC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類似団体と比較して特に有形固定資産減価償却率が高くなっている施設は児童館、認定こども園・幼稚園・保育所であり、特に低くなっている施設は庁舎、道路、図書館、体育館・プールである。</a:t>
          </a:r>
        </a:p>
        <a:p>
          <a:r>
            <a:rPr kumimoji="1" lang="ja-JP" altLang="en-US" sz="1300">
              <a:latin typeface="ＭＳ Ｐゴシック" panose="020B0600070205080204" pitchFamily="50" charset="-128"/>
              <a:ea typeface="ＭＳ Ｐゴシック" panose="020B0600070205080204" pitchFamily="50" charset="-128"/>
            </a:rPr>
            <a:t>　高い水準となっている児童館、認定こども園・幼稚園・保育所においては、今後個別施設計画を策定し、老朽化対策を進めていくこととしている。</a:t>
          </a:r>
        </a:p>
        <a:p>
          <a:r>
            <a:rPr kumimoji="1" lang="ja-JP" altLang="en-US" sz="1300">
              <a:latin typeface="ＭＳ Ｐゴシック" panose="020B0600070205080204" pitchFamily="50" charset="-128"/>
              <a:ea typeface="ＭＳ Ｐゴシック" panose="020B0600070205080204" pitchFamily="50" charset="-128"/>
            </a:rPr>
            <a:t>　庁舎や体育館・プールの有形固定資産減価償却率が大きく減少した理由は建替えによるものである。今後も引き続き住民ニーズの把握に努め、複合化、集約化、減築、廃止等、あらゆる方法を比較検討しつつ、施設保有面積を減少させることによって、改修、改築、維持管理費用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B898EA5-3D7C-4975-8055-87C3D2D7FBD5}"/>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4AF2DF-A15B-4AB0-AE43-C285B5E7657D}"/>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E95B86C-D3E2-4884-A748-16289D980244}"/>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2203608-EC89-4C58-B3F5-5C8A958395AA}"/>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67DF54-AF7F-4F90-B95B-8E4C94F7659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07654F-8A70-40C4-8421-7B08796D286A}"/>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6A0559F-42DD-4E62-86F9-F0735D893B47}"/>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E5C85C3-E025-4F13-90D2-37B16EF0051C}"/>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51E0EEC-D6E5-4B8E-A832-5C6AD72C98F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4012D65-7FB7-4E2C-8C33-5A9145A725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82,153
78,039
230.70
39,456,462
38,331,683
1,040,139
19,664,612
48,314,030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222B549-A2A5-4B86-81F5-18D3AFB40545}"/>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D245DC-CA77-4BBE-9652-1FB03D90E35C}"/>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D8BB02-437C-4F8A-8A48-D27D1C395B33}"/>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1D9022-ABC6-4EFB-900D-9B0C5634AC1C}"/>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2771A3-65CB-4E39-A334-F684F677CF9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E741E2A-E9F7-4F8C-8837-EE9C1981EB3A}"/>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786FB92-66B5-4656-93C5-952567C73976}"/>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B3E1A8A-4C3C-4846-974C-2E8B2028F1BA}"/>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75B03DA-465F-49C6-8E94-8465BABD856D}"/>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9F8B9F3-A343-4C8B-B071-F00882691966}"/>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B7526C4-B22B-4710-AC5A-D2A1161A85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E76A9D-288A-4B5B-AEF1-9411CB51BFA8}"/>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788D04-C429-4BE6-8406-C56FCF9B6128}"/>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8E02F35-C999-4655-8FF4-569C280FAE9D}"/>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521A5F-33D1-4D45-A6A7-3029FC6A65BE}"/>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9BD3036-76AF-43E8-9176-66D7BB735B81}"/>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F3CE4BE-6148-4102-80F1-0EDFCB29763C}"/>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4FFA3CF-1AE5-483F-A058-905108FBDECA}"/>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0997822-B3C4-4B76-ADB9-2EBDBE5A1E67}"/>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0527BBF-6201-4F81-8B08-138CE343D6BD}"/>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05F9066-A804-4676-89A4-98A9DF1BE268}"/>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418B281-FE3A-49D1-B27D-0B7C2E75A6F1}"/>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0C7C6D2-2FD6-47DB-BF1A-A5163BD3C366}"/>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93DB740-2B5B-4A29-92D2-CC807C0FC1E9}"/>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87E4B4B-CB7C-48CC-8063-446D7BD66DD3}"/>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912F252-FF53-4C89-9675-D3516F87F298}"/>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2D5BC21-3FF2-4BB5-8602-AACAEDF54DF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F7B572D-4531-4261-9308-2C0822877E22}"/>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2CB00E2-E151-42E3-AA95-C61F4717EABD}"/>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9E009F7-9BA5-404A-B472-B29B9F533116}"/>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66424D7-8CCD-4011-9391-4FF0470E4BE4}"/>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BE38EFC-4C89-4998-947C-473BB8B3864C}"/>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08EEC73-909E-48EB-A9BB-D2163FCED6D4}"/>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D5D8A47-60EA-44D8-B37D-BD0EBEF0D5DA}"/>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817FF20-BA63-4599-892D-89088B77B3C1}"/>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7FAC34B-0C08-4435-8349-D222748FBE69}"/>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9A381A1-066A-4739-8B9E-A528C30FE8A9}"/>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DCAE454-773E-4BA0-AEB6-D210BE55B27D}"/>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227F50C-6A85-4C9A-819D-A5C222AF18FA}"/>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92CE3E0-A0CA-4D47-89B6-02E087A880B0}"/>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860E2D4-59BA-4F80-BBC4-A2DD975C484B}"/>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562D6DB-2B1E-4387-BE2A-885E18D46205}"/>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5798929-A6FD-4BF8-967D-03BDE86EF018}"/>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CB15C91-8C45-4A96-9B6B-ABF06376AF8D}"/>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1D483A3-F595-4A9E-AAAF-A3196C45E2BF}"/>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9D95E1D-F721-40D6-9EC6-1CC829D6BCB6}"/>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6B63A4B1-BE96-4B3B-9ECA-F0483537F11D}"/>
            </a:ext>
          </a:extLst>
        </xdr:cNvPr>
        <xdr:cNvCxnSpPr/>
      </xdr:nvCxnSpPr>
      <xdr:spPr>
        <a:xfrm flipV="1">
          <a:off x="4177665" y="552268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37D1CA1F-B9F8-4601-8380-D69520CECB28}"/>
            </a:ext>
          </a:extLst>
        </xdr:cNvPr>
        <xdr:cNvSpPr txBox="1"/>
      </xdr:nvSpPr>
      <xdr:spPr>
        <a:xfrm>
          <a:off x="4216400" y="7005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A2CB2480-61CE-40E7-A2C4-94AF54203AD6}"/>
            </a:ext>
          </a:extLst>
        </xdr:cNvPr>
        <xdr:cNvCxnSpPr/>
      </xdr:nvCxnSpPr>
      <xdr:spPr>
        <a:xfrm>
          <a:off x="4108450" y="7002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6D7A0466-0E6D-4B54-8064-7C9DB0318822}"/>
            </a:ext>
          </a:extLst>
        </xdr:cNvPr>
        <xdr:cNvSpPr txBox="1"/>
      </xdr:nvSpPr>
      <xdr:spPr>
        <a:xfrm>
          <a:off x="4216400" y="5304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F98B0E6D-28A3-4C09-8B8F-17B5C24EF228}"/>
            </a:ext>
          </a:extLst>
        </xdr:cNvPr>
        <xdr:cNvCxnSpPr/>
      </xdr:nvCxnSpPr>
      <xdr:spPr>
        <a:xfrm>
          <a:off x="4108450" y="55226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a:extLst>
            <a:ext uri="{FF2B5EF4-FFF2-40B4-BE49-F238E27FC236}">
              <a16:creationId xmlns:a16="http://schemas.microsoft.com/office/drawing/2014/main" id="{8FEF47B9-7113-410F-851E-F86980F21813}"/>
            </a:ext>
          </a:extLst>
        </xdr:cNvPr>
        <xdr:cNvSpPr txBox="1"/>
      </xdr:nvSpPr>
      <xdr:spPr>
        <a:xfrm>
          <a:off x="4216400" y="6117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2D1A83B2-F5A8-41C2-ABCA-99676AA04C79}"/>
            </a:ext>
          </a:extLst>
        </xdr:cNvPr>
        <xdr:cNvSpPr/>
      </xdr:nvSpPr>
      <xdr:spPr>
        <a:xfrm>
          <a:off x="4127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1F8A89C6-1321-4FDF-ACA5-9C183C687543}"/>
            </a:ext>
          </a:extLst>
        </xdr:cNvPr>
        <xdr:cNvSpPr/>
      </xdr:nvSpPr>
      <xdr:spPr>
        <a:xfrm>
          <a:off x="3384550" y="61092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3D53015E-0EC4-488E-A0D3-77E075747ECC}"/>
            </a:ext>
          </a:extLst>
        </xdr:cNvPr>
        <xdr:cNvSpPr/>
      </xdr:nvSpPr>
      <xdr:spPr>
        <a:xfrm>
          <a:off x="2571750" y="60798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317C838F-A138-43CE-8B78-248136E2470A}"/>
            </a:ext>
          </a:extLst>
        </xdr:cNvPr>
        <xdr:cNvSpPr/>
      </xdr:nvSpPr>
      <xdr:spPr>
        <a:xfrm>
          <a:off x="1778000" y="60569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DC541B92-A362-4BC4-A5CE-620746343638}"/>
            </a:ext>
          </a:extLst>
        </xdr:cNvPr>
        <xdr:cNvSpPr/>
      </xdr:nvSpPr>
      <xdr:spPr>
        <a:xfrm>
          <a:off x="984250" y="60243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D4F736E-6406-40C5-B3A3-B6A06D64B8A3}"/>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A8364F0-B653-44DA-A3F4-47FBA4342CE2}"/>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52E596F-C7BD-4B40-A4E2-56D68AF12116}"/>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135B3D7-EF48-406B-A0F0-4C81ABEAB605}"/>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1BC0284-CACC-4A56-883A-290AB3D09821}"/>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53158</xdr:rowOff>
    </xdr:from>
    <xdr:to>
      <xdr:col>24</xdr:col>
      <xdr:colOff>114300</xdr:colOff>
      <xdr:row>35</xdr:row>
      <xdr:rowOff>154758</xdr:rowOff>
    </xdr:to>
    <xdr:sp macro="" textlink="">
      <xdr:nvSpPr>
        <xdr:cNvPr id="74" name="楕円 73">
          <a:extLst>
            <a:ext uri="{FF2B5EF4-FFF2-40B4-BE49-F238E27FC236}">
              <a16:creationId xmlns:a16="http://schemas.microsoft.com/office/drawing/2014/main" id="{D20118A3-FA6B-4F35-9ACD-D3D0D62EF55C}"/>
            </a:ext>
          </a:extLst>
        </xdr:cNvPr>
        <xdr:cNvSpPr/>
      </xdr:nvSpPr>
      <xdr:spPr>
        <a:xfrm>
          <a:off x="4127500" y="583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76035</xdr:rowOff>
    </xdr:from>
    <xdr:ext cx="405111" cy="259045"/>
    <xdr:sp macro="" textlink="">
      <xdr:nvSpPr>
        <xdr:cNvPr id="75" name="【図書館】&#10;有形固定資産減価償却率該当値テキスト">
          <a:extLst>
            <a:ext uri="{FF2B5EF4-FFF2-40B4-BE49-F238E27FC236}">
              <a16:creationId xmlns:a16="http://schemas.microsoft.com/office/drawing/2014/main" id="{90ADCFB4-3C6E-4D6A-B4A1-537A32A4B67C}"/>
            </a:ext>
          </a:extLst>
        </xdr:cNvPr>
        <xdr:cNvSpPr txBox="1"/>
      </xdr:nvSpPr>
      <xdr:spPr>
        <a:xfrm>
          <a:off x="4216400" y="569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20501</xdr:rowOff>
    </xdr:from>
    <xdr:to>
      <xdr:col>20</xdr:col>
      <xdr:colOff>38100</xdr:colOff>
      <xdr:row>35</xdr:row>
      <xdr:rowOff>122101</xdr:rowOff>
    </xdr:to>
    <xdr:sp macro="" textlink="">
      <xdr:nvSpPr>
        <xdr:cNvPr id="76" name="楕円 75">
          <a:extLst>
            <a:ext uri="{FF2B5EF4-FFF2-40B4-BE49-F238E27FC236}">
              <a16:creationId xmlns:a16="http://schemas.microsoft.com/office/drawing/2014/main" id="{5BF4B851-29FB-45B3-81C9-524C1C934A3A}"/>
            </a:ext>
          </a:extLst>
        </xdr:cNvPr>
        <xdr:cNvSpPr/>
      </xdr:nvSpPr>
      <xdr:spPr>
        <a:xfrm>
          <a:off x="3384550" y="58053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71301</xdr:rowOff>
    </xdr:from>
    <xdr:to>
      <xdr:col>24</xdr:col>
      <xdr:colOff>63500</xdr:colOff>
      <xdr:row>35</xdr:row>
      <xdr:rowOff>103958</xdr:rowOff>
    </xdr:to>
    <xdr:cxnSp macro="">
      <xdr:nvCxnSpPr>
        <xdr:cNvPr id="77" name="直線コネクタ 76">
          <a:extLst>
            <a:ext uri="{FF2B5EF4-FFF2-40B4-BE49-F238E27FC236}">
              <a16:creationId xmlns:a16="http://schemas.microsoft.com/office/drawing/2014/main" id="{9D0E990B-8E34-4EAB-86D2-5676BA38DE0F}"/>
            </a:ext>
          </a:extLst>
        </xdr:cNvPr>
        <xdr:cNvCxnSpPr/>
      </xdr:nvCxnSpPr>
      <xdr:spPr>
        <a:xfrm>
          <a:off x="3429000" y="5856151"/>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159294</xdr:rowOff>
    </xdr:from>
    <xdr:to>
      <xdr:col>15</xdr:col>
      <xdr:colOff>101600</xdr:colOff>
      <xdr:row>35</xdr:row>
      <xdr:rowOff>89444</xdr:rowOff>
    </xdr:to>
    <xdr:sp macro="" textlink="">
      <xdr:nvSpPr>
        <xdr:cNvPr id="78" name="楕円 77">
          <a:extLst>
            <a:ext uri="{FF2B5EF4-FFF2-40B4-BE49-F238E27FC236}">
              <a16:creationId xmlns:a16="http://schemas.microsoft.com/office/drawing/2014/main" id="{50B9CC50-43B5-49FB-9715-85BC5DF08CF5}"/>
            </a:ext>
          </a:extLst>
        </xdr:cNvPr>
        <xdr:cNvSpPr/>
      </xdr:nvSpPr>
      <xdr:spPr>
        <a:xfrm>
          <a:off x="2571750" y="57790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38644</xdr:rowOff>
    </xdr:from>
    <xdr:to>
      <xdr:col>19</xdr:col>
      <xdr:colOff>177800</xdr:colOff>
      <xdr:row>35</xdr:row>
      <xdr:rowOff>71301</xdr:rowOff>
    </xdr:to>
    <xdr:cxnSp macro="">
      <xdr:nvCxnSpPr>
        <xdr:cNvPr id="79" name="直線コネクタ 78">
          <a:extLst>
            <a:ext uri="{FF2B5EF4-FFF2-40B4-BE49-F238E27FC236}">
              <a16:creationId xmlns:a16="http://schemas.microsoft.com/office/drawing/2014/main" id="{517790DD-3D9C-4CA8-BF81-1918B67567EC}"/>
            </a:ext>
          </a:extLst>
        </xdr:cNvPr>
        <xdr:cNvCxnSpPr/>
      </xdr:nvCxnSpPr>
      <xdr:spPr>
        <a:xfrm>
          <a:off x="2622550" y="5823494"/>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126637</xdr:rowOff>
    </xdr:from>
    <xdr:to>
      <xdr:col>10</xdr:col>
      <xdr:colOff>165100</xdr:colOff>
      <xdr:row>35</xdr:row>
      <xdr:rowOff>56787</xdr:rowOff>
    </xdr:to>
    <xdr:sp macro="" textlink="">
      <xdr:nvSpPr>
        <xdr:cNvPr id="80" name="楕円 79">
          <a:extLst>
            <a:ext uri="{FF2B5EF4-FFF2-40B4-BE49-F238E27FC236}">
              <a16:creationId xmlns:a16="http://schemas.microsoft.com/office/drawing/2014/main" id="{B3DFE43E-36EF-4C21-8B79-9B8870DCEEDC}"/>
            </a:ext>
          </a:extLst>
        </xdr:cNvPr>
        <xdr:cNvSpPr/>
      </xdr:nvSpPr>
      <xdr:spPr>
        <a:xfrm>
          <a:off x="1778000" y="57463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5987</xdr:rowOff>
    </xdr:from>
    <xdr:to>
      <xdr:col>15</xdr:col>
      <xdr:colOff>50800</xdr:colOff>
      <xdr:row>35</xdr:row>
      <xdr:rowOff>38644</xdr:rowOff>
    </xdr:to>
    <xdr:cxnSp macro="">
      <xdr:nvCxnSpPr>
        <xdr:cNvPr id="81" name="直線コネクタ 80">
          <a:extLst>
            <a:ext uri="{FF2B5EF4-FFF2-40B4-BE49-F238E27FC236}">
              <a16:creationId xmlns:a16="http://schemas.microsoft.com/office/drawing/2014/main" id="{FF714453-83A5-4DBD-B5B9-3141A1B2B781}"/>
            </a:ext>
          </a:extLst>
        </xdr:cNvPr>
        <xdr:cNvCxnSpPr/>
      </xdr:nvCxnSpPr>
      <xdr:spPr>
        <a:xfrm>
          <a:off x="1828800" y="5790837"/>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93980</xdr:rowOff>
    </xdr:from>
    <xdr:to>
      <xdr:col>6</xdr:col>
      <xdr:colOff>38100</xdr:colOff>
      <xdr:row>35</xdr:row>
      <xdr:rowOff>24130</xdr:rowOff>
    </xdr:to>
    <xdr:sp macro="" textlink="">
      <xdr:nvSpPr>
        <xdr:cNvPr id="82" name="楕円 81">
          <a:extLst>
            <a:ext uri="{FF2B5EF4-FFF2-40B4-BE49-F238E27FC236}">
              <a16:creationId xmlns:a16="http://schemas.microsoft.com/office/drawing/2014/main" id="{2BC51B0D-3E1B-4DEA-9742-A4A4D7016AE2}"/>
            </a:ext>
          </a:extLst>
        </xdr:cNvPr>
        <xdr:cNvSpPr/>
      </xdr:nvSpPr>
      <xdr:spPr>
        <a:xfrm>
          <a:off x="984250" y="57137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144780</xdr:rowOff>
    </xdr:from>
    <xdr:to>
      <xdr:col>10</xdr:col>
      <xdr:colOff>114300</xdr:colOff>
      <xdr:row>35</xdr:row>
      <xdr:rowOff>5987</xdr:rowOff>
    </xdr:to>
    <xdr:cxnSp macro="">
      <xdr:nvCxnSpPr>
        <xdr:cNvPr id="83" name="直線コネクタ 82">
          <a:extLst>
            <a:ext uri="{FF2B5EF4-FFF2-40B4-BE49-F238E27FC236}">
              <a16:creationId xmlns:a16="http://schemas.microsoft.com/office/drawing/2014/main" id="{98F64F49-5181-4342-99B8-AE51C9805A61}"/>
            </a:ext>
          </a:extLst>
        </xdr:cNvPr>
        <xdr:cNvCxnSpPr/>
      </xdr:nvCxnSpPr>
      <xdr:spPr>
        <a:xfrm>
          <a:off x="1028700" y="5764530"/>
          <a:ext cx="8001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4" name="n_1aveValue【図書館】&#10;有形固定資産減価償却率">
          <a:extLst>
            <a:ext uri="{FF2B5EF4-FFF2-40B4-BE49-F238E27FC236}">
              <a16:creationId xmlns:a16="http://schemas.microsoft.com/office/drawing/2014/main" id="{595F781E-1FA6-4783-B3CE-F50C640A73AB}"/>
            </a:ext>
          </a:extLst>
        </xdr:cNvPr>
        <xdr:cNvSpPr txBox="1"/>
      </xdr:nvSpPr>
      <xdr:spPr>
        <a:xfrm>
          <a:off x="3239144" y="619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5" name="n_2aveValue【図書館】&#10;有形固定資産減価償却率">
          <a:extLst>
            <a:ext uri="{FF2B5EF4-FFF2-40B4-BE49-F238E27FC236}">
              <a16:creationId xmlns:a16="http://schemas.microsoft.com/office/drawing/2014/main" id="{347A41AC-0053-4D46-985D-4E9087CFC865}"/>
            </a:ext>
          </a:extLst>
        </xdr:cNvPr>
        <xdr:cNvSpPr txBox="1"/>
      </xdr:nvSpPr>
      <xdr:spPr>
        <a:xfrm>
          <a:off x="24390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6" name="n_3aveValue【図書館】&#10;有形固定資産減価償却率">
          <a:extLst>
            <a:ext uri="{FF2B5EF4-FFF2-40B4-BE49-F238E27FC236}">
              <a16:creationId xmlns:a16="http://schemas.microsoft.com/office/drawing/2014/main" id="{E21E2154-A7C8-4032-9E2F-7B99D096B0DB}"/>
            </a:ext>
          </a:extLst>
        </xdr:cNvPr>
        <xdr:cNvSpPr txBox="1"/>
      </xdr:nvSpPr>
      <xdr:spPr>
        <a:xfrm>
          <a:off x="1645294" y="614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167113</xdr:rowOff>
    </xdr:from>
    <xdr:ext cx="405111" cy="259045"/>
    <xdr:sp macro="" textlink="">
      <xdr:nvSpPr>
        <xdr:cNvPr id="87" name="n_4aveValue【図書館】&#10;有形固定資産減価償却率">
          <a:extLst>
            <a:ext uri="{FF2B5EF4-FFF2-40B4-BE49-F238E27FC236}">
              <a16:creationId xmlns:a16="http://schemas.microsoft.com/office/drawing/2014/main" id="{C412DAAD-9510-41A0-9510-5726AB49283C}"/>
            </a:ext>
          </a:extLst>
        </xdr:cNvPr>
        <xdr:cNvSpPr txBox="1"/>
      </xdr:nvSpPr>
      <xdr:spPr>
        <a:xfrm>
          <a:off x="851544" y="611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138628</xdr:rowOff>
    </xdr:from>
    <xdr:ext cx="405111" cy="259045"/>
    <xdr:sp macro="" textlink="">
      <xdr:nvSpPr>
        <xdr:cNvPr id="88" name="n_1mainValue【図書館】&#10;有形固定資産減価償却率">
          <a:extLst>
            <a:ext uri="{FF2B5EF4-FFF2-40B4-BE49-F238E27FC236}">
              <a16:creationId xmlns:a16="http://schemas.microsoft.com/office/drawing/2014/main" id="{E12C73B6-E37D-4FE6-B2FF-EACDB83B8BD5}"/>
            </a:ext>
          </a:extLst>
        </xdr:cNvPr>
        <xdr:cNvSpPr txBox="1"/>
      </xdr:nvSpPr>
      <xdr:spPr>
        <a:xfrm>
          <a:off x="3239144" y="5593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105971</xdr:rowOff>
    </xdr:from>
    <xdr:ext cx="405111" cy="259045"/>
    <xdr:sp macro="" textlink="">
      <xdr:nvSpPr>
        <xdr:cNvPr id="89" name="n_2mainValue【図書館】&#10;有形固定資産減価償却率">
          <a:extLst>
            <a:ext uri="{FF2B5EF4-FFF2-40B4-BE49-F238E27FC236}">
              <a16:creationId xmlns:a16="http://schemas.microsoft.com/office/drawing/2014/main" id="{CC43956A-F039-454C-94FB-6EB0A61DD180}"/>
            </a:ext>
          </a:extLst>
        </xdr:cNvPr>
        <xdr:cNvSpPr txBox="1"/>
      </xdr:nvSpPr>
      <xdr:spPr>
        <a:xfrm>
          <a:off x="2439044" y="556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73314</xdr:rowOff>
    </xdr:from>
    <xdr:ext cx="405111" cy="259045"/>
    <xdr:sp macro="" textlink="">
      <xdr:nvSpPr>
        <xdr:cNvPr id="90" name="n_3mainValue【図書館】&#10;有形固定資産減価償却率">
          <a:extLst>
            <a:ext uri="{FF2B5EF4-FFF2-40B4-BE49-F238E27FC236}">
              <a16:creationId xmlns:a16="http://schemas.microsoft.com/office/drawing/2014/main" id="{DED6649D-35F6-4AED-947E-BC9821BC531B}"/>
            </a:ext>
          </a:extLst>
        </xdr:cNvPr>
        <xdr:cNvSpPr txBox="1"/>
      </xdr:nvSpPr>
      <xdr:spPr>
        <a:xfrm>
          <a:off x="1645294" y="552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40657</xdr:rowOff>
    </xdr:from>
    <xdr:ext cx="405111" cy="259045"/>
    <xdr:sp macro="" textlink="">
      <xdr:nvSpPr>
        <xdr:cNvPr id="91" name="n_4mainValue【図書館】&#10;有形固定資産減価償却率">
          <a:extLst>
            <a:ext uri="{FF2B5EF4-FFF2-40B4-BE49-F238E27FC236}">
              <a16:creationId xmlns:a16="http://schemas.microsoft.com/office/drawing/2014/main" id="{6A2AC6C9-5102-4026-B203-81709660D404}"/>
            </a:ext>
          </a:extLst>
        </xdr:cNvPr>
        <xdr:cNvSpPr txBox="1"/>
      </xdr:nvSpPr>
      <xdr:spPr>
        <a:xfrm>
          <a:off x="851544" y="549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813FC57-6106-4496-B96B-9B54D8647005}"/>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CF79EE9-1A77-4361-81C2-9E076D99AB22}"/>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83F12FF-82F6-44C4-B7E5-9FAE80374985}"/>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BC0EF79-38F6-42D7-A3FA-900D113F90C3}"/>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A0DA7DE-14BB-42FA-B9B7-F28A769ECCC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495BFB9-E771-4044-A818-40BA44404D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F9D5170-AEC1-4B47-AA5B-7372F5A7986B}"/>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7012FD6-2341-4849-9D08-06D1CE810C9C}"/>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3F43483-7A95-4636-B4B8-FB1BBB193AD2}"/>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19AD7D4-D2F8-414F-A4A1-10E561199F62}"/>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1F6488B-44F4-4D84-AA60-0389B81B035B}"/>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7E65632-64AA-437D-8314-7D69C5111A99}"/>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D738FFA-4693-4C3B-8F31-840A6AA10E97}"/>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8B87D9B7-7A2B-4AE1-8F50-79D608B693C7}"/>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2FE0E87-1CA2-467E-AF1F-5D6EE4490AB1}"/>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75204E60-669A-4FB8-8DD5-2B86FAA31283}"/>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7779476-1BC9-4131-8FCE-92DEF9F1F026}"/>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6DD31E5-8B5B-43BF-BDBD-AEC63250967A}"/>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A75ECAB-363B-4389-A521-08B449B90E73}"/>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38BBE81-8D85-4C34-B9A8-301887216709}"/>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8EF23C1-8199-4FB6-B3FC-7D5DFAABFB12}"/>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E0B0788-DDD7-4926-994F-1C8DC8632EBD}"/>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FCB7274-708E-46E1-99BF-473442725A6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73212060-7B44-4CB3-9244-C110108BCEEA}"/>
            </a:ext>
          </a:extLst>
        </xdr:cNvPr>
        <xdr:cNvCxnSpPr/>
      </xdr:nvCxnSpPr>
      <xdr:spPr>
        <a:xfrm flipV="1">
          <a:off x="9429115" y="5454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D5D5B35F-2B0C-4032-A892-B0E0BC878D95}"/>
            </a:ext>
          </a:extLst>
        </xdr:cNvPr>
        <xdr:cNvSpPr txBox="1"/>
      </xdr:nvSpPr>
      <xdr:spPr>
        <a:xfrm>
          <a:off x="946785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FFC24C3A-BEAC-4403-AF1F-F10C71EC9225}"/>
            </a:ext>
          </a:extLst>
        </xdr:cNvPr>
        <xdr:cNvCxnSpPr/>
      </xdr:nvCxnSpPr>
      <xdr:spPr>
        <a:xfrm>
          <a:off x="9359900" y="6883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a:extLst>
            <a:ext uri="{FF2B5EF4-FFF2-40B4-BE49-F238E27FC236}">
              <a16:creationId xmlns:a16="http://schemas.microsoft.com/office/drawing/2014/main" id="{5ECCEA36-218F-49A5-9CF7-EF14FE904F86}"/>
            </a:ext>
          </a:extLst>
        </xdr:cNvPr>
        <xdr:cNvSpPr txBox="1"/>
      </xdr:nvSpPr>
      <xdr:spPr>
        <a:xfrm>
          <a:off x="9467850"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a:extLst>
            <a:ext uri="{FF2B5EF4-FFF2-40B4-BE49-F238E27FC236}">
              <a16:creationId xmlns:a16="http://schemas.microsoft.com/office/drawing/2014/main" id="{EDE29B9D-EE76-4282-8C6A-64FC3508F7C3}"/>
            </a:ext>
          </a:extLst>
        </xdr:cNvPr>
        <xdr:cNvCxnSpPr/>
      </xdr:nvCxnSpPr>
      <xdr:spPr>
        <a:xfrm>
          <a:off x="9359900" y="5454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a:extLst>
            <a:ext uri="{FF2B5EF4-FFF2-40B4-BE49-F238E27FC236}">
              <a16:creationId xmlns:a16="http://schemas.microsoft.com/office/drawing/2014/main" id="{615ADCD9-565F-4630-B1F7-B8DE3A6B0730}"/>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83C26399-4282-4A59-B806-223818B0BEFC}"/>
            </a:ext>
          </a:extLst>
        </xdr:cNvPr>
        <xdr:cNvSpPr/>
      </xdr:nvSpPr>
      <xdr:spPr>
        <a:xfrm>
          <a:off x="9398000" y="6343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F951EA49-2371-45A4-A43B-296FF9D67D1E}"/>
            </a:ext>
          </a:extLst>
        </xdr:cNvPr>
        <xdr:cNvSpPr/>
      </xdr:nvSpPr>
      <xdr:spPr>
        <a:xfrm>
          <a:off x="8636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a:extLst>
            <a:ext uri="{FF2B5EF4-FFF2-40B4-BE49-F238E27FC236}">
              <a16:creationId xmlns:a16="http://schemas.microsoft.com/office/drawing/2014/main" id="{539C3A5E-08F1-4913-B875-E4992FBA4290}"/>
            </a:ext>
          </a:extLst>
        </xdr:cNvPr>
        <xdr:cNvSpPr/>
      </xdr:nvSpPr>
      <xdr:spPr>
        <a:xfrm>
          <a:off x="7842250" y="6330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5F679001-40FA-4D6F-96A7-70BD35F81332}"/>
            </a:ext>
          </a:extLst>
        </xdr:cNvPr>
        <xdr:cNvSpPr/>
      </xdr:nvSpPr>
      <xdr:spPr>
        <a:xfrm>
          <a:off x="702945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9E1DCFF0-AB11-4FBF-A7C7-33DB91442430}"/>
            </a:ext>
          </a:extLst>
        </xdr:cNvPr>
        <xdr:cNvSpPr/>
      </xdr:nvSpPr>
      <xdr:spPr>
        <a:xfrm>
          <a:off x="62357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646D065-2DB5-4BA3-845C-8C384C15E75A}"/>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FB71E3C-9674-419F-99D0-DC6012D51CB8}"/>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29E8AC5-F371-48C2-AF6A-1AC7C2435708}"/>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537E25F-5920-419F-A4CD-7F6C03B6CE5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A9EAEC7-D508-48C7-8FA1-BBD051A92C01}"/>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31" name="楕円 130">
          <a:extLst>
            <a:ext uri="{FF2B5EF4-FFF2-40B4-BE49-F238E27FC236}">
              <a16:creationId xmlns:a16="http://schemas.microsoft.com/office/drawing/2014/main" id="{2A41424B-5168-4AA2-8E15-18FFC3BA9258}"/>
            </a:ext>
          </a:extLst>
        </xdr:cNvPr>
        <xdr:cNvSpPr/>
      </xdr:nvSpPr>
      <xdr:spPr>
        <a:xfrm>
          <a:off x="9398000" y="6121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29227</xdr:rowOff>
    </xdr:from>
    <xdr:ext cx="469744" cy="259045"/>
    <xdr:sp macro="" textlink="">
      <xdr:nvSpPr>
        <xdr:cNvPr id="132" name="【図書館】&#10;一人当たり面積該当値テキスト">
          <a:extLst>
            <a:ext uri="{FF2B5EF4-FFF2-40B4-BE49-F238E27FC236}">
              <a16:creationId xmlns:a16="http://schemas.microsoft.com/office/drawing/2014/main" id="{55FA8348-8172-4BC4-8ABD-0B90E327B9EE}"/>
            </a:ext>
          </a:extLst>
        </xdr:cNvPr>
        <xdr:cNvSpPr txBox="1"/>
      </xdr:nvSpPr>
      <xdr:spPr>
        <a:xfrm>
          <a:off x="9467850"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33" name="楕円 132">
          <a:extLst>
            <a:ext uri="{FF2B5EF4-FFF2-40B4-BE49-F238E27FC236}">
              <a16:creationId xmlns:a16="http://schemas.microsoft.com/office/drawing/2014/main" id="{20059960-18B3-4A35-BA8F-D5298DFBD36B}"/>
            </a:ext>
          </a:extLst>
        </xdr:cNvPr>
        <xdr:cNvSpPr/>
      </xdr:nvSpPr>
      <xdr:spPr>
        <a:xfrm>
          <a:off x="8636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57150</xdr:rowOff>
    </xdr:from>
    <xdr:to>
      <xdr:col>55</xdr:col>
      <xdr:colOff>0</xdr:colOff>
      <xdr:row>37</xdr:row>
      <xdr:rowOff>57150</xdr:rowOff>
    </xdr:to>
    <xdr:cxnSp macro="">
      <xdr:nvCxnSpPr>
        <xdr:cNvPr id="134" name="直線コネクタ 133">
          <a:extLst>
            <a:ext uri="{FF2B5EF4-FFF2-40B4-BE49-F238E27FC236}">
              <a16:creationId xmlns:a16="http://schemas.microsoft.com/office/drawing/2014/main" id="{6D2B9E8E-0EEB-48E4-9BFD-15F2FE6EDB2E}"/>
            </a:ext>
          </a:extLst>
        </xdr:cNvPr>
        <xdr:cNvCxnSpPr/>
      </xdr:nvCxnSpPr>
      <xdr:spPr>
        <a:xfrm>
          <a:off x="8686800" y="6172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xdr:rowOff>
    </xdr:from>
    <xdr:to>
      <xdr:col>46</xdr:col>
      <xdr:colOff>38100</xdr:colOff>
      <xdr:row>37</xdr:row>
      <xdr:rowOff>107950</xdr:rowOff>
    </xdr:to>
    <xdr:sp macro="" textlink="">
      <xdr:nvSpPr>
        <xdr:cNvPr id="135" name="楕円 134">
          <a:extLst>
            <a:ext uri="{FF2B5EF4-FFF2-40B4-BE49-F238E27FC236}">
              <a16:creationId xmlns:a16="http://schemas.microsoft.com/office/drawing/2014/main" id="{E0165F56-B3D8-46D8-9FD8-CC496D09D43C}"/>
            </a:ext>
          </a:extLst>
        </xdr:cNvPr>
        <xdr:cNvSpPr/>
      </xdr:nvSpPr>
      <xdr:spPr>
        <a:xfrm>
          <a:off x="7842250" y="6121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57150</xdr:rowOff>
    </xdr:from>
    <xdr:to>
      <xdr:col>50</xdr:col>
      <xdr:colOff>114300</xdr:colOff>
      <xdr:row>37</xdr:row>
      <xdr:rowOff>57150</xdr:rowOff>
    </xdr:to>
    <xdr:cxnSp macro="">
      <xdr:nvCxnSpPr>
        <xdr:cNvPr id="136" name="直線コネクタ 135">
          <a:extLst>
            <a:ext uri="{FF2B5EF4-FFF2-40B4-BE49-F238E27FC236}">
              <a16:creationId xmlns:a16="http://schemas.microsoft.com/office/drawing/2014/main" id="{35C73C83-102E-43BB-9D2E-48F77D9DE84A}"/>
            </a:ext>
          </a:extLst>
        </xdr:cNvPr>
        <xdr:cNvCxnSpPr/>
      </xdr:nvCxnSpPr>
      <xdr:spPr>
        <a:xfrm>
          <a:off x="7886700" y="6172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xdr:rowOff>
    </xdr:from>
    <xdr:to>
      <xdr:col>41</xdr:col>
      <xdr:colOff>101600</xdr:colOff>
      <xdr:row>37</xdr:row>
      <xdr:rowOff>107950</xdr:rowOff>
    </xdr:to>
    <xdr:sp macro="" textlink="">
      <xdr:nvSpPr>
        <xdr:cNvPr id="137" name="楕円 136">
          <a:extLst>
            <a:ext uri="{FF2B5EF4-FFF2-40B4-BE49-F238E27FC236}">
              <a16:creationId xmlns:a16="http://schemas.microsoft.com/office/drawing/2014/main" id="{FDBDA7C3-5B05-45C1-92F9-B8DC3C66560E}"/>
            </a:ext>
          </a:extLst>
        </xdr:cNvPr>
        <xdr:cNvSpPr/>
      </xdr:nvSpPr>
      <xdr:spPr>
        <a:xfrm>
          <a:off x="702945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57150</xdr:rowOff>
    </xdr:from>
    <xdr:to>
      <xdr:col>45</xdr:col>
      <xdr:colOff>177800</xdr:colOff>
      <xdr:row>37</xdr:row>
      <xdr:rowOff>57150</xdr:rowOff>
    </xdr:to>
    <xdr:cxnSp macro="">
      <xdr:nvCxnSpPr>
        <xdr:cNvPr id="138" name="直線コネクタ 137">
          <a:extLst>
            <a:ext uri="{FF2B5EF4-FFF2-40B4-BE49-F238E27FC236}">
              <a16:creationId xmlns:a16="http://schemas.microsoft.com/office/drawing/2014/main" id="{FA4DFD49-BA0A-4D5C-9112-0F6C5EF40056}"/>
            </a:ext>
          </a:extLst>
        </xdr:cNvPr>
        <xdr:cNvCxnSpPr/>
      </xdr:nvCxnSpPr>
      <xdr:spPr>
        <a:xfrm>
          <a:off x="7080250" y="61722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19050</xdr:rowOff>
    </xdr:from>
    <xdr:to>
      <xdr:col>36</xdr:col>
      <xdr:colOff>165100</xdr:colOff>
      <xdr:row>37</xdr:row>
      <xdr:rowOff>120650</xdr:rowOff>
    </xdr:to>
    <xdr:sp macro="" textlink="">
      <xdr:nvSpPr>
        <xdr:cNvPr id="139" name="楕円 138">
          <a:extLst>
            <a:ext uri="{FF2B5EF4-FFF2-40B4-BE49-F238E27FC236}">
              <a16:creationId xmlns:a16="http://schemas.microsoft.com/office/drawing/2014/main" id="{923EF37D-4753-4017-92C9-66D6123433F3}"/>
            </a:ext>
          </a:extLst>
        </xdr:cNvPr>
        <xdr:cNvSpPr/>
      </xdr:nvSpPr>
      <xdr:spPr>
        <a:xfrm>
          <a:off x="62357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57150</xdr:rowOff>
    </xdr:from>
    <xdr:to>
      <xdr:col>41</xdr:col>
      <xdr:colOff>50800</xdr:colOff>
      <xdr:row>37</xdr:row>
      <xdr:rowOff>69850</xdr:rowOff>
    </xdr:to>
    <xdr:cxnSp macro="">
      <xdr:nvCxnSpPr>
        <xdr:cNvPr id="140" name="直線コネクタ 139">
          <a:extLst>
            <a:ext uri="{FF2B5EF4-FFF2-40B4-BE49-F238E27FC236}">
              <a16:creationId xmlns:a16="http://schemas.microsoft.com/office/drawing/2014/main" id="{378B6949-5AEF-460F-8391-4F061DB8710E}"/>
            </a:ext>
          </a:extLst>
        </xdr:cNvPr>
        <xdr:cNvCxnSpPr/>
      </xdr:nvCxnSpPr>
      <xdr:spPr>
        <a:xfrm flipV="1">
          <a:off x="6286500" y="617220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590A7FC2-DFEC-49E5-836B-4EC3AAECAE23}"/>
            </a:ext>
          </a:extLst>
        </xdr:cNvPr>
        <xdr:cNvSpPr txBox="1"/>
      </xdr:nvSpPr>
      <xdr:spPr>
        <a:xfrm>
          <a:off x="845827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a:extLst>
            <a:ext uri="{FF2B5EF4-FFF2-40B4-BE49-F238E27FC236}">
              <a16:creationId xmlns:a16="http://schemas.microsoft.com/office/drawing/2014/main" id="{5F1D8612-3CEA-469C-9517-4C0FDAD08347}"/>
            </a:ext>
          </a:extLst>
        </xdr:cNvPr>
        <xdr:cNvSpPr txBox="1"/>
      </xdr:nvSpPr>
      <xdr:spPr>
        <a:xfrm>
          <a:off x="7677227" y="64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a:extLst>
            <a:ext uri="{FF2B5EF4-FFF2-40B4-BE49-F238E27FC236}">
              <a16:creationId xmlns:a16="http://schemas.microsoft.com/office/drawing/2014/main" id="{03F10FC4-71D5-44F7-B396-3FF8E0072FBC}"/>
            </a:ext>
          </a:extLst>
        </xdr:cNvPr>
        <xdr:cNvSpPr txBox="1"/>
      </xdr:nvSpPr>
      <xdr:spPr>
        <a:xfrm>
          <a:off x="686442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a:extLst>
            <a:ext uri="{FF2B5EF4-FFF2-40B4-BE49-F238E27FC236}">
              <a16:creationId xmlns:a16="http://schemas.microsoft.com/office/drawing/2014/main" id="{B94FCA13-98CB-4899-BB40-73FBD2AE27D7}"/>
            </a:ext>
          </a:extLst>
        </xdr:cNvPr>
        <xdr:cNvSpPr txBox="1"/>
      </xdr:nvSpPr>
      <xdr:spPr>
        <a:xfrm>
          <a:off x="607067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124477</xdr:rowOff>
    </xdr:from>
    <xdr:ext cx="469744" cy="259045"/>
    <xdr:sp macro="" textlink="">
      <xdr:nvSpPr>
        <xdr:cNvPr id="145" name="n_1mainValue【図書館】&#10;一人当たり面積">
          <a:extLst>
            <a:ext uri="{FF2B5EF4-FFF2-40B4-BE49-F238E27FC236}">
              <a16:creationId xmlns:a16="http://schemas.microsoft.com/office/drawing/2014/main" id="{A4E6D790-023C-44A8-A91F-FF7633845D34}"/>
            </a:ext>
          </a:extLst>
        </xdr:cNvPr>
        <xdr:cNvSpPr txBox="1"/>
      </xdr:nvSpPr>
      <xdr:spPr>
        <a:xfrm>
          <a:off x="8458277"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46" name="n_2mainValue【図書館】&#10;一人当たり面積">
          <a:extLst>
            <a:ext uri="{FF2B5EF4-FFF2-40B4-BE49-F238E27FC236}">
              <a16:creationId xmlns:a16="http://schemas.microsoft.com/office/drawing/2014/main" id="{04B01A8F-CD77-4B74-B1C5-EDE52F6972F9}"/>
            </a:ext>
          </a:extLst>
        </xdr:cNvPr>
        <xdr:cNvSpPr txBox="1"/>
      </xdr:nvSpPr>
      <xdr:spPr>
        <a:xfrm>
          <a:off x="7677227"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47" name="n_3mainValue【図書館】&#10;一人当たり面積">
          <a:extLst>
            <a:ext uri="{FF2B5EF4-FFF2-40B4-BE49-F238E27FC236}">
              <a16:creationId xmlns:a16="http://schemas.microsoft.com/office/drawing/2014/main" id="{B347968A-740E-4C8D-9193-F38C1F272F9A}"/>
            </a:ext>
          </a:extLst>
        </xdr:cNvPr>
        <xdr:cNvSpPr txBox="1"/>
      </xdr:nvSpPr>
      <xdr:spPr>
        <a:xfrm>
          <a:off x="6864427"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137177</xdr:rowOff>
    </xdr:from>
    <xdr:ext cx="469744" cy="259045"/>
    <xdr:sp macro="" textlink="">
      <xdr:nvSpPr>
        <xdr:cNvPr id="148" name="n_4mainValue【図書館】&#10;一人当たり面積">
          <a:extLst>
            <a:ext uri="{FF2B5EF4-FFF2-40B4-BE49-F238E27FC236}">
              <a16:creationId xmlns:a16="http://schemas.microsoft.com/office/drawing/2014/main" id="{E9D93F4B-A177-4E88-96E0-15A26959AABD}"/>
            </a:ext>
          </a:extLst>
        </xdr:cNvPr>
        <xdr:cNvSpPr txBox="1"/>
      </xdr:nvSpPr>
      <xdr:spPr>
        <a:xfrm>
          <a:off x="607067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41827BA-09C7-4098-90B6-CD2160E41E73}"/>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021FC2C-981D-42BD-933C-6F341C4342D2}"/>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1D5639E-FD9B-4B2D-8B01-9CC78294004B}"/>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DEF0897-47F8-470C-94A2-3EB380941F93}"/>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C3D0887-B52B-4CD5-810D-39A90D8CB0CD}"/>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2A5C97B-8BAD-4313-965C-C7D321B06093}"/>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8AFD9B1-5562-4F05-907B-E88093CD79D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CD43A72-EBB9-4A27-B518-77B611C285BA}"/>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26D6440-A00C-43B3-B846-85D01204A5BD}"/>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E4C02BB-870B-4C8B-A427-5857DB364C8A}"/>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793E22E-BFF5-48B5-B397-EE1D53C65808}"/>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0704535-198A-48E0-8E93-CBDAC9AC28B3}"/>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08A079F-3F10-454D-A446-9FD73A0BEDFF}"/>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13075222-18CA-4298-809F-3EBD406E2A6B}"/>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83D267C-C3CB-450B-A96B-134598EEAFA8}"/>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CE70B49-A6BA-4A11-AAC7-BA0297454495}"/>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81EA3A6-7460-4DD8-97D0-0A36240FEB47}"/>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D3FE72B-6AC2-4AD5-81F5-9E0C2DADC619}"/>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C237030B-8C8C-4C5B-BAF9-C9901A8F9D52}"/>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FB4F54A-11B5-4662-AD43-E2F194264EF6}"/>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1D09EA2-ADC2-4631-AA71-A239D191E678}"/>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A64E7E0-3415-4597-8EFE-C18A4ED784C8}"/>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D670A06-9CB2-4317-BD02-55DCBDC9346C}"/>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06B4EFE-1F33-4D55-99F6-E683A6C73137}"/>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6C83E9EA-6D87-426E-B0CF-628CEB193346}"/>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a:extLst>
            <a:ext uri="{FF2B5EF4-FFF2-40B4-BE49-F238E27FC236}">
              <a16:creationId xmlns:a16="http://schemas.microsoft.com/office/drawing/2014/main" id="{433F45D8-A8F1-4227-95FA-534B45F7C3B3}"/>
            </a:ext>
          </a:extLst>
        </xdr:cNvPr>
        <xdr:cNvCxnSpPr/>
      </xdr:nvCxnSpPr>
      <xdr:spPr>
        <a:xfrm flipV="1">
          <a:off x="4177665" y="9241972"/>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66CE3B1B-E9A5-482E-90E2-1FB2048C0CBA}"/>
            </a:ext>
          </a:extLst>
        </xdr:cNvPr>
        <xdr:cNvSpPr txBox="1"/>
      </xdr:nvSpPr>
      <xdr:spPr>
        <a:xfrm>
          <a:off x="4216400" y="1070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a:extLst>
            <a:ext uri="{FF2B5EF4-FFF2-40B4-BE49-F238E27FC236}">
              <a16:creationId xmlns:a16="http://schemas.microsoft.com/office/drawing/2014/main" id="{60A416F0-B4FF-4DBF-97B6-AD2B4B957450}"/>
            </a:ext>
          </a:extLst>
        </xdr:cNvPr>
        <xdr:cNvCxnSpPr/>
      </xdr:nvCxnSpPr>
      <xdr:spPr>
        <a:xfrm>
          <a:off x="4108450" y="107017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59A0BC21-EA42-4851-9BBE-C2EAC4D989D2}"/>
            </a:ext>
          </a:extLst>
        </xdr:cNvPr>
        <xdr:cNvSpPr txBox="1"/>
      </xdr:nvSpPr>
      <xdr:spPr>
        <a:xfrm>
          <a:off x="4216400" y="9023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a:extLst>
            <a:ext uri="{FF2B5EF4-FFF2-40B4-BE49-F238E27FC236}">
              <a16:creationId xmlns:a16="http://schemas.microsoft.com/office/drawing/2014/main" id="{522552D9-FD1D-40B5-B80E-3B5F13E8ECA6}"/>
            </a:ext>
          </a:extLst>
        </xdr:cNvPr>
        <xdr:cNvCxnSpPr/>
      </xdr:nvCxnSpPr>
      <xdr:spPr>
        <a:xfrm>
          <a:off x="4108450" y="92419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898CEF55-2F8F-464C-B386-1575E88C3247}"/>
            </a:ext>
          </a:extLst>
        </xdr:cNvPr>
        <xdr:cNvSpPr txBox="1"/>
      </xdr:nvSpPr>
      <xdr:spPr>
        <a:xfrm>
          <a:off x="4216400" y="10052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a:extLst>
            <a:ext uri="{FF2B5EF4-FFF2-40B4-BE49-F238E27FC236}">
              <a16:creationId xmlns:a16="http://schemas.microsoft.com/office/drawing/2014/main" id="{EC41E081-BC35-4F35-ABC4-D2C744F66809}"/>
            </a:ext>
          </a:extLst>
        </xdr:cNvPr>
        <xdr:cNvSpPr/>
      </xdr:nvSpPr>
      <xdr:spPr>
        <a:xfrm>
          <a:off x="4127500" y="10073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C1B3514-F38B-47B6-9F32-F42C15A9FA08}"/>
            </a:ext>
          </a:extLst>
        </xdr:cNvPr>
        <xdr:cNvSpPr/>
      </xdr:nvSpPr>
      <xdr:spPr>
        <a:xfrm>
          <a:off x="3384550" y="100754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a:extLst>
            <a:ext uri="{FF2B5EF4-FFF2-40B4-BE49-F238E27FC236}">
              <a16:creationId xmlns:a16="http://schemas.microsoft.com/office/drawing/2014/main" id="{B31D2816-2546-4753-AA6F-DB47598776A2}"/>
            </a:ext>
          </a:extLst>
        </xdr:cNvPr>
        <xdr:cNvSpPr/>
      </xdr:nvSpPr>
      <xdr:spPr>
        <a:xfrm>
          <a:off x="25717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a:extLst>
            <a:ext uri="{FF2B5EF4-FFF2-40B4-BE49-F238E27FC236}">
              <a16:creationId xmlns:a16="http://schemas.microsoft.com/office/drawing/2014/main" id="{37748003-B089-4A28-83D9-3B8699799827}"/>
            </a:ext>
          </a:extLst>
        </xdr:cNvPr>
        <xdr:cNvSpPr/>
      </xdr:nvSpPr>
      <xdr:spPr>
        <a:xfrm>
          <a:off x="1778000" y="100297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3D3C512-AD27-45BD-A822-4674328AA225}"/>
            </a:ext>
          </a:extLst>
        </xdr:cNvPr>
        <xdr:cNvSpPr/>
      </xdr:nvSpPr>
      <xdr:spPr>
        <a:xfrm>
          <a:off x="984250" y="100036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55A01FC-C04A-4229-AC92-C81DC198D986}"/>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0F3C641-D3FB-428F-ACC3-0417FAC49DEC}"/>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5A98437-076A-4A84-9BA7-9BF19F92D50C}"/>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70C3BDD-40B7-4EE4-A4BD-E64AC5147FA2}"/>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2B06BB4-BEEF-480D-B55C-D4B27527299B}"/>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112485</xdr:rowOff>
    </xdr:from>
    <xdr:to>
      <xdr:col>24</xdr:col>
      <xdr:colOff>114300</xdr:colOff>
      <xdr:row>58</xdr:row>
      <xdr:rowOff>42635</xdr:rowOff>
    </xdr:to>
    <xdr:sp macro="" textlink="">
      <xdr:nvSpPr>
        <xdr:cNvPr id="190" name="楕円 189">
          <a:extLst>
            <a:ext uri="{FF2B5EF4-FFF2-40B4-BE49-F238E27FC236}">
              <a16:creationId xmlns:a16="http://schemas.microsoft.com/office/drawing/2014/main" id="{71CE14F2-AED6-41E5-B015-DC35412B0B01}"/>
            </a:ext>
          </a:extLst>
        </xdr:cNvPr>
        <xdr:cNvSpPr/>
      </xdr:nvSpPr>
      <xdr:spPr>
        <a:xfrm>
          <a:off x="4127500" y="9529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135362</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58223CA3-297D-45E7-BE64-EB097C19F34A}"/>
            </a:ext>
          </a:extLst>
        </xdr:cNvPr>
        <xdr:cNvSpPr txBox="1"/>
      </xdr:nvSpPr>
      <xdr:spPr>
        <a:xfrm>
          <a:off x="4216400" y="9387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83094</xdr:rowOff>
    </xdr:from>
    <xdr:to>
      <xdr:col>20</xdr:col>
      <xdr:colOff>38100</xdr:colOff>
      <xdr:row>58</xdr:row>
      <xdr:rowOff>13244</xdr:rowOff>
    </xdr:to>
    <xdr:sp macro="" textlink="">
      <xdr:nvSpPr>
        <xdr:cNvPr id="192" name="楕円 191">
          <a:extLst>
            <a:ext uri="{FF2B5EF4-FFF2-40B4-BE49-F238E27FC236}">
              <a16:creationId xmlns:a16="http://schemas.microsoft.com/office/drawing/2014/main" id="{7D710E1E-262A-4F74-81CB-79FFE27C4A51}"/>
            </a:ext>
          </a:extLst>
        </xdr:cNvPr>
        <xdr:cNvSpPr/>
      </xdr:nvSpPr>
      <xdr:spPr>
        <a:xfrm>
          <a:off x="3384550" y="95001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133894</xdr:rowOff>
    </xdr:from>
    <xdr:to>
      <xdr:col>24</xdr:col>
      <xdr:colOff>63500</xdr:colOff>
      <xdr:row>57</xdr:row>
      <xdr:rowOff>163285</xdr:rowOff>
    </xdr:to>
    <xdr:cxnSp macro="">
      <xdr:nvCxnSpPr>
        <xdr:cNvPr id="193" name="直線コネクタ 192">
          <a:extLst>
            <a:ext uri="{FF2B5EF4-FFF2-40B4-BE49-F238E27FC236}">
              <a16:creationId xmlns:a16="http://schemas.microsoft.com/office/drawing/2014/main" id="{C69EA7F4-F8BD-4804-9445-F951869B7D28}"/>
            </a:ext>
          </a:extLst>
        </xdr:cNvPr>
        <xdr:cNvCxnSpPr/>
      </xdr:nvCxnSpPr>
      <xdr:spPr>
        <a:xfrm>
          <a:off x="3429000" y="9550944"/>
          <a:ext cx="7493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92891</xdr:rowOff>
    </xdr:from>
    <xdr:to>
      <xdr:col>15</xdr:col>
      <xdr:colOff>101600</xdr:colOff>
      <xdr:row>58</xdr:row>
      <xdr:rowOff>23041</xdr:rowOff>
    </xdr:to>
    <xdr:sp macro="" textlink="">
      <xdr:nvSpPr>
        <xdr:cNvPr id="194" name="楕円 193">
          <a:extLst>
            <a:ext uri="{FF2B5EF4-FFF2-40B4-BE49-F238E27FC236}">
              <a16:creationId xmlns:a16="http://schemas.microsoft.com/office/drawing/2014/main" id="{36B052D1-68A4-4E5C-8F57-1589F2B5EE71}"/>
            </a:ext>
          </a:extLst>
        </xdr:cNvPr>
        <xdr:cNvSpPr/>
      </xdr:nvSpPr>
      <xdr:spPr>
        <a:xfrm>
          <a:off x="2571750" y="95099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133894</xdr:rowOff>
    </xdr:from>
    <xdr:to>
      <xdr:col>19</xdr:col>
      <xdr:colOff>177800</xdr:colOff>
      <xdr:row>57</xdr:row>
      <xdr:rowOff>143691</xdr:rowOff>
    </xdr:to>
    <xdr:cxnSp macro="">
      <xdr:nvCxnSpPr>
        <xdr:cNvPr id="195" name="直線コネクタ 194">
          <a:extLst>
            <a:ext uri="{FF2B5EF4-FFF2-40B4-BE49-F238E27FC236}">
              <a16:creationId xmlns:a16="http://schemas.microsoft.com/office/drawing/2014/main" id="{28DE9667-53F3-4C67-B225-8FD889391FC3}"/>
            </a:ext>
          </a:extLst>
        </xdr:cNvPr>
        <xdr:cNvCxnSpPr/>
      </xdr:nvCxnSpPr>
      <xdr:spPr>
        <a:xfrm flipV="1">
          <a:off x="2622550" y="9550944"/>
          <a:ext cx="8064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35741</xdr:rowOff>
    </xdr:from>
    <xdr:to>
      <xdr:col>10</xdr:col>
      <xdr:colOff>165100</xdr:colOff>
      <xdr:row>63</xdr:row>
      <xdr:rowOff>137341</xdr:rowOff>
    </xdr:to>
    <xdr:sp macro="" textlink="">
      <xdr:nvSpPr>
        <xdr:cNvPr id="196" name="楕円 195">
          <a:extLst>
            <a:ext uri="{FF2B5EF4-FFF2-40B4-BE49-F238E27FC236}">
              <a16:creationId xmlns:a16="http://schemas.microsoft.com/office/drawing/2014/main" id="{305BBBE3-CB9B-4DBF-87D7-6203C0B5B081}"/>
            </a:ext>
          </a:extLst>
        </xdr:cNvPr>
        <xdr:cNvSpPr/>
      </xdr:nvSpPr>
      <xdr:spPr>
        <a:xfrm>
          <a:off x="1778000" y="1044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143691</xdr:rowOff>
    </xdr:from>
    <xdr:to>
      <xdr:col>15</xdr:col>
      <xdr:colOff>50800</xdr:colOff>
      <xdr:row>63</xdr:row>
      <xdr:rowOff>86541</xdr:rowOff>
    </xdr:to>
    <xdr:cxnSp macro="">
      <xdr:nvCxnSpPr>
        <xdr:cNvPr id="197" name="直線コネクタ 196">
          <a:extLst>
            <a:ext uri="{FF2B5EF4-FFF2-40B4-BE49-F238E27FC236}">
              <a16:creationId xmlns:a16="http://schemas.microsoft.com/office/drawing/2014/main" id="{080829B1-6DFC-452C-A120-54CFB4792F60}"/>
            </a:ext>
          </a:extLst>
        </xdr:cNvPr>
        <xdr:cNvCxnSpPr/>
      </xdr:nvCxnSpPr>
      <xdr:spPr>
        <a:xfrm flipV="1">
          <a:off x="1828800" y="9560741"/>
          <a:ext cx="793750" cy="9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143510</xdr:rowOff>
    </xdr:from>
    <xdr:to>
      <xdr:col>6</xdr:col>
      <xdr:colOff>38100</xdr:colOff>
      <xdr:row>63</xdr:row>
      <xdr:rowOff>73660</xdr:rowOff>
    </xdr:to>
    <xdr:sp macro="" textlink="">
      <xdr:nvSpPr>
        <xdr:cNvPr id="198" name="楕円 197">
          <a:extLst>
            <a:ext uri="{FF2B5EF4-FFF2-40B4-BE49-F238E27FC236}">
              <a16:creationId xmlns:a16="http://schemas.microsoft.com/office/drawing/2014/main" id="{74EA74DE-9094-44E2-AB21-4E791506D4A4}"/>
            </a:ext>
          </a:extLst>
        </xdr:cNvPr>
        <xdr:cNvSpPr/>
      </xdr:nvSpPr>
      <xdr:spPr>
        <a:xfrm>
          <a:off x="984250" y="103860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22860</xdr:rowOff>
    </xdr:from>
    <xdr:to>
      <xdr:col>10</xdr:col>
      <xdr:colOff>114300</xdr:colOff>
      <xdr:row>63</xdr:row>
      <xdr:rowOff>86541</xdr:rowOff>
    </xdr:to>
    <xdr:cxnSp macro="">
      <xdr:nvCxnSpPr>
        <xdr:cNvPr id="199" name="直線コネクタ 198">
          <a:extLst>
            <a:ext uri="{FF2B5EF4-FFF2-40B4-BE49-F238E27FC236}">
              <a16:creationId xmlns:a16="http://schemas.microsoft.com/office/drawing/2014/main" id="{BB83C4CD-0207-4D07-A7D8-49F829424738}"/>
            </a:ext>
          </a:extLst>
        </xdr:cNvPr>
        <xdr:cNvCxnSpPr/>
      </xdr:nvCxnSpPr>
      <xdr:spPr>
        <a:xfrm>
          <a:off x="1028700" y="10430510"/>
          <a:ext cx="8001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id="{1664E452-839A-40BC-8438-EFE84E6AF2B0}"/>
            </a:ext>
          </a:extLst>
        </xdr:cNvPr>
        <xdr:cNvSpPr txBox="1"/>
      </xdr:nvSpPr>
      <xdr:spPr>
        <a:xfrm>
          <a:off x="3239144" y="1016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体育館・プール】&#10;有形固定資産減価償却率">
          <a:extLst>
            <a:ext uri="{FF2B5EF4-FFF2-40B4-BE49-F238E27FC236}">
              <a16:creationId xmlns:a16="http://schemas.microsoft.com/office/drawing/2014/main" id="{3C6689F3-E94C-4743-8313-795CE4E81CFD}"/>
            </a:ext>
          </a:extLst>
        </xdr:cNvPr>
        <xdr:cNvSpPr txBox="1"/>
      </xdr:nvSpPr>
      <xdr:spPr>
        <a:xfrm>
          <a:off x="2439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a:extLst>
            <a:ext uri="{FF2B5EF4-FFF2-40B4-BE49-F238E27FC236}">
              <a16:creationId xmlns:a16="http://schemas.microsoft.com/office/drawing/2014/main" id="{8F595D2F-6847-4A59-BEB2-94E63D50CA12}"/>
            </a:ext>
          </a:extLst>
        </xdr:cNvPr>
        <xdr:cNvSpPr txBox="1"/>
      </xdr:nvSpPr>
      <xdr:spPr>
        <a:xfrm>
          <a:off x="1645294" y="981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a:extLst>
            <a:ext uri="{FF2B5EF4-FFF2-40B4-BE49-F238E27FC236}">
              <a16:creationId xmlns:a16="http://schemas.microsoft.com/office/drawing/2014/main" id="{9409F6D8-3D85-4458-9CCD-8C1343076A40}"/>
            </a:ext>
          </a:extLst>
        </xdr:cNvPr>
        <xdr:cNvSpPr txBox="1"/>
      </xdr:nvSpPr>
      <xdr:spPr>
        <a:xfrm>
          <a:off x="851544" y="9785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29771</xdr:rowOff>
    </xdr:from>
    <xdr:ext cx="405111" cy="259045"/>
    <xdr:sp macro="" textlink="">
      <xdr:nvSpPr>
        <xdr:cNvPr id="204" name="n_1mainValue【体育館・プール】&#10;有形固定資産減価償却率">
          <a:extLst>
            <a:ext uri="{FF2B5EF4-FFF2-40B4-BE49-F238E27FC236}">
              <a16:creationId xmlns:a16="http://schemas.microsoft.com/office/drawing/2014/main" id="{9359731A-FED7-4A8F-ADF6-8377C56469E6}"/>
            </a:ext>
          </a:extLst>
        </xdr:cNvPr>
        <xdr:cNvSpPr txBox="1"/>
      </xdr:nvSpPr>
      <xdr:spPr>
        <a:xfrm>
          <a:off x="3239144" y="9281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39568</xdr:rowOff>
    </xdr:from>
    <xdr:ext cx="405111" cy="259045"/>
    <xdr:sp macro="" textlink="">
      <xdr:nvSpPr>
        <xdr:cNvPr id="205" name="n_2mainValue【体育館・プール】&#10;有形固定資産減価償却率">
          <a:extLst>
            <a:ext uri="{FF2B5EF4-FFF2-40B4-BE49-F238E27FC236}">
              <a16:creationId xmlns:a16="http://schemas.microsoft.com/office/drawing/2014/main" id="{39992B78-1DE5-4F5E-8827-017C28D84324}"/>
            </a:ext>
          </a:extLst>
        </xdr:cNvPr>
        <xdr:cNvSpPr txBox="1"/>
      </xdr:nvSpPr>
      <xdr:spPr>
        <a:xfrm>
          <a:off x="2439044"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128468</xdr:rowOff>
    </xdr:from>
    <xdr:ext cx="405111" cy="259045"/>
    <xdr:sp macro="" textlink="">
      <xdr:nvSpPr>
        <xdr:cNvPr id="206" name="n_3mainValue【体育館・プール】&#10;有形固定資産減価償却率">
          <a:extLst>
            <a:ext uri="{FF2B5EF4-FFF2-40B4-BE49-F238E27FC236}">
              <a16:creationId xmlns:a16="http://schemas.microsoft.com/office/drawing/2014/main" id="{95D33594-5F8D-4EF8-9761-CB581F1D10B3}"/>
            </a:ext>
          </a:extLst>
        </xdr:cNvPr>
        <xdr:cNvSpPr txBox="1"/>
      </xdr:nvSpPr>
      <xdr:spPr>
        <a:xfrm>
          <a:off x="1645294" y="10536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64787</xdr:rowOff>
    </xdr:from>
    <xdr:ext cx="405111" cy="259045"/>
    <xdr:sp macro="" textlink="">
      <xdr:nvSpPr>
        <xdr:cNvPr id="207" name="n_4mainValue【体育館・プール】&#10;有形固定資産減価償却率">
          <a:extLst>
            <a:ext uri="{FF2B5EF4-FFF2-40B4-BE49-F238E27FC236}">
              <a16:creationId xmlns:a16="http://schemas.microsoft.com/office/drawing/2014/main" id="{46DD7E1C-0660-496E-AB07-B55B74ABF03D}"/>
            </a:ext>
          </a:extLst>
        </xdr:cNvPr>
        <xdr:cNvSpPr txBox="1"/>
      </xdr:nvSpPr>
      <xdr:spPr>
        <a:xfrm>
          <a:off x="851544" y="1047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5CAE53E-7CC5-48FD-84F5-B8ECDE828B63}"/>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D842D37-33FB-479A-AC35-246BA3269E22}"/>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7712391-6363-493B-B2C8-8AE4E1E46D01}"/>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8155FA4-01D3-410E-983D-856C2FBD3D77}"/>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DC475A55-3E11-4464-A0DC-6ACE253946A4}"/>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D526F95-F713-434E-981A-2C6B247428BE}"/>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C2AFB86-A044-477D-920C-2C5E229FACD8}"/>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1E77199-3819-4BBC-A060-7CF2037A06D3}"/>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7AD5D1A-C613-4902-9C64-3D28011E56A7}"/>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D2B9D8E-2E52-4E78-B486-CAD9BFDC1C69}"/>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6815D625-1281-4CA1-87D4-9E1E7E479AA8}"/>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636AA187-CC8C-43E8-BEEA-52B068B65473}"/>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5C34B07B-ACBC-4D1B-9E6B-AA3CC65957FA}"/>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6029181A-93E1-401F-9EA2-16E7D4C764E9}"/>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8AE025E-5FB6-4637-9D86-CE842D2BBB8A}"/>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18280FC-6B9C-43BB-93E0-BE95EBFFBD7B}"/>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2E93EC85-AED5-4A33-856A-8EFA51F10937}"/>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15BE28FE-7432-4ACA-9647-A12D43433918}"/>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14010A0-CAC9-4F75-914B-E29D796FAE83}"/>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D41A2BAE-581D-44D3-BEAA-A1760C8EAD88}"/>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1041DFD-E730-4DD0-A1C1-24EDA2948D25}"/>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16B3598-DC07-422F-8970-661159DC66D5}"/>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875A7376-DBDB-44EA-8DFB-1CC571AD01BD}"/>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a:extLst>
            <a:ext uri="{FF2B5EF4-FFF2-40B4-BE49-F238E27FC236}">
              <a16:creationId xmlns:a16="http://schemas.microsoft.com/office/drawing/2014/main" id="{30BA5AE3-AD03-4B29-8423-381F7B60426E}"/>
            </a:ext>
          </a:extLst>
        </xdr:cNvPr>
        <xdr:cNvCxnSpPr/>
      </xdr:nvCxnSpPr>
      <xdr:spPr>
        <a:xfrm flipV="1">
          <a:off x="9429115" y="9276715"/>
          <a:ext cx="0" cy="1353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a:extLst>
            <a:ext uri="{FF2B5EF4-FFF2-40B4-BE49-F238E27FC236}">
              <a16:creationId xmlns:a16="http://schemas.microsoft.com/office/drawing/2014/main" id="{23D5ED46-AAEA-481D-ADE0-6C0748C36F93}"/>
            </a:ext>
          </a:extLst>
        </xdr:cNvPr>
        <xdr:cNvSpPr txBox="1"/>
      </xdr:nvSpPr>
      <xdr:spPr>
        <a:xfrm>
          <a:off x="946785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a:extLst>
            <a:ext uri="{FF2B5EF4-FFF2-40B4-BE49-F238E27FC236}">
              <a16:creationId xmlns:a16="http://schemas.microsoft.com/office/drawing/2014/main" id="{0F8D47CA-BB31-4F62-9FA7-53082BF6A104}"/>
            </a:ext>
          </a:extLst>
        </xdr:cNvPr>
        <xdr:cNvCxnSpPr/>
      </xdr:nvCxnSpPr>
      <xdr:spPr>
        <a:xfrm>
          <a:off x="9359900" y="1062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a:extLst>
            <a:ext uri="{FF2B5EF4-FFF2-40B4-BE49-F238E27FC236}">
              <a16:creationId xmlns:a16="http://schemas.microsoft.com/office/drawing/2014/main" id="{373B638E-2836-41FF-BB9E-747FFE54E209}"/>
            </a:ext>
          </a:extLst>
        </xdr:cNvPr>
        <xdr:cNvSpPr txBox="1"/>
      </xdr:nvSpPr>
      <xdr:spPr>
        <a:xfrm>
          <a:off x="9467850" y="906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a:extLst>
            <a:ext uri="{FF2B5EF4-FFF2-40B4-BE49-F238E27FC236}">
              <a16:creationId xmlns:a16="http://schemas.microsoft.com/office/drawing/2014/main" id="{DFEE2A19-66F5-4F0A-A143-DB51872D8361}"/>
            </a:ext>
          </a:extLst>
        </xdr:cNvPr>
        <xdr:cNvCxnSpPr/>
      </xdr:nvCxnSpPr>
      <xdr:spPr>
        <a:xfrm>
          <a:off x="9359900" y="92767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a:extLst>
            <a:ext uri="{FF2B5EF4-FFF2-40B4-BE49-F238E27FC236}">
              <a16:creationId xmlns:a16="http://schemas.microsoft.com/office/drawing/2014/main" id="{24E01A4D-3ED1-408C-8555-2F4E3EEFD9BB}"/>
            </a:ext>
          </a:extLst>
        </xdr:cNvPr>
        <xdr:cNvSpPr txBox="1"/>
      </xdr:nvSpPr>
      <xdr:spPr>
        <a:xfrm>
          <a:off x="9467850" y="1010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a:extLst>
            <a:ext uri="{FF2B5EF4-FFF2-40B4-BE49-F238E27FC236}">
              <a16:creationId xmlns:a16="http://schemas.microsoft.com/office/drawing/2014/main" id="{C69E6D91-7494-467C-AB80-2D141811ED36}"/>
            </a:ext>
          </a:extLst>
        </xdr:cNvPr>
        <xdr:cNvSpPr/>
      </xdr:nvSpPr>
      <xdr:spPr>
        <a:xfrm>
          <a:off x="9398000" y="102469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a:extLst>
            <a:ext uri="{FF2B5EF4-FFF2-40B4-BE49-F238E27FC236}">
              <a16:creationId xmlns:a16="http://schemas.microsoft.com/office/drawing/2014/main" id="{E61E1FC2-323A-4DFF-A7CC-5D7BEA322A75}"/>
            </a:ext>
          </a:extLst>
        </xdr:cNvPr>
        <xdr:cNvSpPr/>
      </xdr:nvSpPr>
      <xdr:spPr>
        <a:xfrm>
          <a:off x="8636000" y="10179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a:extLst>
            <a:ext uri="{FF2B5EF4-FFF2-40B4-BE49-F238E27FC236}">
              <a16:creationId xmlns:a16="http://schemas.microsoft.com/office/drawing/2014/main" id="{BC08D77A-E33E-42B4-89F8-77D5AC07A0D1}"/>
            </a:ext>
          </a:extLst>
        </xdr:cNvPr>
        <xdr:cNvSpPr/>
      </xdr:nvSpPr>
      <xdr:spPr>
        <a:xfrm>
          <a:off x="7842250" y="101809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a:extLst>
            <a:ext uri="{FF2B5EF4-FFF2-40B4-BE49-F238E27FC236}">
              <a16:creationId xmlns:a16="http://schemas.microsoft.com/office/drawing/2014/main" id="{AF042D75-4132-475B-B006-13EE948FDC8C}"/>
            </a:ext>
          </a:extLst>
        </xdr:cNvPr>
        <xdr:cNvSpPr/>
      </xdr:nvSpPr>
      <xdr:spPr>
        <a:xfrm>
          <a:off x="7029450" y="102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a:extLst>
            <a:ext uri="{FF2B5EF4-FFF2-40B4-BE49-F238E27FC236}">
              <a16:creationId xmlns:a16="http://schemas.microsoft.com/office/drawing/2014/main" id="{C12A79D9-2DA3-4997-90DE-CEDF7EC5DEAC}"/>
            </a:ext>
          </a:extLst>
        </xdr:cNvPr>
        <xdr:cNvSpPr/>
      </xdr:nvSpPr>
      <xdr:spPr>
        <a:xfrm>
          <a:off x="6235700" y="102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5042B56-7C1D-44FF-891B-3161FD6A6F2C}"/>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E320486-BF9D-4571-A75C-E43790B8D3B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99B9502-0014-4240-AEC5-81D3FC177B02}"/>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F440663-E0C0-42C6-BFB9-BAFCC4A9C8C7}"/>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C6C14AE-7EAB-4C31-9D82-9881C6EE3959}"/>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135890</xdr:rowOff>
    </xdr:from>
    <xdr:to>
      <xdr:col>55</xdr:col>
      <xdr:colOff>50800</xdr:colOff>
      <xdr:row>63</xdr:row>
      <xdr:rowOff>66040</xdr:rowOff>
    </xdr:to>
    <xdr:sp macro="" textlink="">
      <xdr:nvSpPr>
        <xdr:cNvPr id="247" name="楕円 246">
          <a:extLst>
            <a:ext uri="{FF2B5EF4-FFF2-40B4-BE49-F238E27FC236}">
              <a16:creationId xmlns:a16="http://schemas.microsoft.com/office/drawing/2014/main" id="{E337EE47-B928-4027-8D6A-2F5E2F40A492}"/>
            </a:ext>
          </a:extLst>
        </xdr:cNvPr>
        <xdr:cNvSpPr/>
      </xdr:nvSpPr>
      <xdr:spPr>
        <a:xfrm>
          <a:off x="9398000" y="103784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114317</xdr:rowOff>
    </xdr:from>
    <xdr:ext cx="469744" cy="259045"/>
    <xdr:sp macro="" textlink="">
      <xdr:nvSpPr>
        <xdr:cNvPr id="248" name="【体育館・プール】&#10;一人当たり面積該当値テキスト">
          <a:extLst>
            <a:ext uri="{FF2B5EF4-FFF2-40B4-BE49-F238E27FC236}">
              <a16:creationId xmlns:a16="http://schemas.microsoft.com/office/drawing/2014/main" id="{C7B9FF67-32E1-4330-9E4B-EC79927EB2FF}"/>
            </a:ext>
          </a:extLst>
        </xdr:cNvPr>
        <xdr:cNvSpPr txBox="1"/>
      </xdr:nvSpPr>
      <xdr:spPr>
        <a:xfrm>
          <a:off x="9467850" y="103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249" name="楕円 248">
          <a:extLst>
            <a:ext uri="{FF2B5EF4-FFF2-40B4-BE49-F238E27FC236}">
              <a16:creationId xmlns:a16="http://schemas.microsoft.com/office/drawing/2014/main" id="{C03C62AC-FD7E-45EF-B802-36A60FCE2929}"/>
            </a:ext>
          </a:extLst>
        </xdr:cNvPr>
        <xdr:cNvSpPr/>
      </xdr:nvSpPr>
      <xdr:spPr>
        <a:xfrm>
          <a:off x="8636000" y="10382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15240</xdr:rowOff>
    </xdr:from>
    <xdr:to>
      <xdr:col>55</xdr:col>
      <xdr:colOff>0</xdr:colOff>
      <xdr:row>63</xdr:row>
      <xdr:rowOff>19050</xdr:rowOff>
    </xdr:to>
    <xdr:cxnSp macro="">
      <xdr:nvCxnSpPr>
        <xdr:cNvPr id="250" name="直線コネクタ 249">
          <a:extLst>
            <a:ext uri="{FF2B5EF4-FFF2-40B4-BE49-F238E27FC236}">
              <a16:creationId xmlns:a16="http://schemas.microsoft.com/office/drawing/2014/main" id="{3B09C462-1EE3-4F3B-833E-759F451DB464}"/>
            </a:ext>
          </a:extLst>
        </xdr:cNvPr>
        <xdr:cNvCxnSpPr/>
      </xdr:nvCxnSpPr>
      <xdr:spPr>
        <a:xfrm flipV="1">
          <a:off x="8686800" y="1042289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137795</xdr:rowOff>
    </xdr:from>
    <xdr:to>
      <xdr:col>46</xdr:col>
      <xdr:colOff>38100</xdr:colOff>
      <xdr:row>63</xdr:row>
      <xdr:rowOff>67945</xdr:rowOff>
    </xdr:to>
    <xdr:sp macro="" textlink="">
      <xdr:nvSpPr>
        <xdr:cNvPr id="251" name="楕円 250">
          <a:extLst>
            <a:ext uri="{FF2B5EF4-FFF2-40B4-BE49-F238E27FC236}">
              <a16:creationId xmlns:a16="http://schemas.microsoft.com/office/drawing/2014/main" id="{74440BC4-E26C-4796-8317-AC7E0C9D07C6}"/>
            </a:ext>
          </a:extLst>
        </xdr:cNvPr>
        <xdr:cNvSpPr/>
      </xdr:nvSpPr>
      <xdr:spPr>
        <a:xfrm>
          <a:off x="7842250" y="103803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17145</xdr:rowOff>
    </xdr:from>
    <xdr:to>
      <xdr:col>50</xdr:col>
      <xdr:colOff>114300</xdr:colOff>
      <xdr:row>63</xdr:row>
      <xdr:rowOff>19050</xdr:rowOff>
    </xdr:to>
    <xdr:cxnSp macro="">
      <xdr:nvCxnSpPr>
        <xdr:cNvPr id="252" name="直線コネクタ 251">
          <a:extLst>
            <a:ext uri="{FF2B5EF4-FFF2-40B4-BE49-F238E27FC236}">
              <a16:creationId xmlns:a16="http://schemas.microsoft.com/office/drawing/2014/main" id="{558B187C-8E0E-4109-B305-20DD091AD736}"/>
            </a:ext>
          </a:extLst>
        </xdr:cNvPr>
        <xdr:cNvCxnSpPr/>
      </xdr:nvCxnSpPr>
      <xdr:spPr>
        <a:xfrm>
          <a:off x="7886700" y="10424795"/>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166370</xdr:rowOff>
    </xdr:from>
    <xdr:to>
      <xdr:col>41</xdr:col>
      <xdr:colOff>101600</xdr:colOff>
      <xdr:row>63</xdr:row>
      <xdr:rowOff>96520</xdr:rowOff>
    </xdr:to>
    <xdr:sp macro="" textlink="">
      <xdr:nvSpPr>
        <xdr:cNvPr id="253" name="楕円 252">
          <a:extLst>
            <a:ext uri="{FF2B5EF4-FFF2-40B4-BE49-F238E27FC236}">
              <a16:creationId xmlns:a16="http://schemas.microsoft.com/office/drawing/2014/main" id="{5CE7D623-24F8-419F-A4EF-6F27B3759CA9}"/>
            </a:ext>
          </a:extLst>
        </xdr:cNvPr>
        <xdr:cNvSpPr/>
      </xdr:nvSpPr>
      <xdr:spPr>
        <a:xfrm>
          <a:off x="7029450" y="10408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17145</xdr:rowOff>
    </xdr:from>
    <xdr:to>
      <xdr:col>45</xdr:col>
      <xdr:colOff>177800</xdr:colOff>
      <xdr:row>63</xdr:row>
      <xdr:rowOff>45720</xdr:rowOff>
    </xdr:to>
    <xdr:cxnSp macro="">
      <xdr:nvCxnSpPr>
        <xdr:cNvPr id="254" name="直線コネクタ 253">
          <a:extLst>
            <a:ext uri="{FF2B5EF4-FFF2-40B4-BE49-F238E27FC236}">
              <a16:creationId xmlns:a16="http://schemas.microsoft.com/office/drawing/2014/main" id="{71698D3E-1FF9-47A0-A080-17B94F345FBD}"/>
            </a:ext>
          </a:extLst>
        </xdr:cNvPr>
        <xdr:cNvCxnSpPr/>
      </xdr:nvCxnSpPr>
      <xdr:spPr>
        <a:xfrm flipV="1">
          <a:off x="7080250" y="10424795"/>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156845</xdr:rowOff>
    </xdr:from>
    <xdr:to>
      <xdr:col>36</xdr:col>
      <xdr:colOff>165100</xdr:colOff>
      <xdr:row>63</xdr:row>
      <xdr:rowOff>86995</xdr:rowOff>
    </xdr:to>
    <xdr:sp macro="" textlink="">
      <xdr:nvSpPr>
        <xdr:cNvPr id="255" name="楕円 254">
          <a:extLst>
            <a:ext uri="{FF2B5EF4-FFF2-40B4-BE49-F238E27FC236}">
              <a16:creationId xmlns:a16="http://schemas.microsoft.com/office/drawing/2014/main" id="{0D32B1AE-DB57-4326-8BE4-CC7052F6D4D6}"/>
            </a:ext>
          </a:extLst>
        </xdr:cNvPr>
        <xdr:cNvSpPr/>
      </xdr:nvSpPr>
      <xdr:spPr>
        <a:xfrm>
          <a:off x="6235700" y="103993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36195</xdr:rowOff>
    </xdr:from>
    <xdr:to>
      <xdr:col>41</xdr:col>
      <xdr:colOff>50800</xdr:colOff>
      <xdr:row>63</xdr:row>
      <xdr:rowOff>45720</xdr:rowOff>
    </xdr:to>
    <xdr:cxnSp macro="">
      <xdr:nvCxnSpPr>
        <xdr:cNvPr id="256" name="直線コネクタ 255">
          <a:extLst>
            <a:ext uri="{FF2B5EF4-FFF2-40B4-BE49-F238E27FC236}">
              <a16:creationId xmlns:a16="http://schemas.microsoft.com/office/drawing/2014/main" id="{F312118C-FF41-4129-BE52-43AB951186E9}"/>
            </a:ext>
          </a:extLst>
        </xdr:cNvPr>
        <xdr:cNvCxnSpPr/>
      </xdr:nvCxnSpPr>
      <xdr:spPr>
        <a:xfrm>
          <a:off x="6286500" y="10443845"/>
          <a:ext cx="7937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a:extLst>
            <a:ext uri="{FF2B5EF4-FFF2-40B4-BE49-F238E27FC236}">
              <a16:creationId xmlns:a16="http://schemas.microsoft.com/office/drawing/2014/main" id="{A869FA28-CE71-41F8-A096-953D3D9509DA}"/>
            </a:ext>
          </a:extLst>
        </xdr:cNvPr>
        <xdr:cNvSpPr txBox="1"/>
      </xdr:nvSpPr>
      <xdr:spPr>
        <a:xfrm>
          <a:off x="845827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a:extLst>
            <a:ext uri="{FF2B5EF4-FFF2-40B4-BE49-F238E27FC236}">
              <a16:creationId xmlns:a16="http://schemas.microsoft.com/office/drawing/2014/main" id="{D5586BF3-673E-4C05-8706-9CD58EB04192}"/>
            </a:ext>
          </a:extLst>
        </xdr:cNvPr>
        <xdr:cNvSpPr txBox="1"/>
      </xdr:nvSpPr>
      <xdr:spPr>
        <a:xfrm>
          <a:off x="7677227" y="996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a:extLst>
            <a:ext uri="{FF2B5EF4-FFF2-40B4-BE49-F238E27FC236}">
              <a16:creationId xmlns:a16="http://schemas.microsoft.com/office/drawing/2014/main" id="{A144B29C-348F-4CD2-9918-48D8467741C0}"/>
            </a:ext>
          </a:extLst>
        </xdr:cNvPr>
        <xdr:cNvSpPr txBox="1"/>
      </xdr:nvSpPr>
      <xdr:spPr>
        <a:xfrm>
          <a:off x="6864427" y="1007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a:extLst>
            <a:ext uri="{FF2B5EF4-FFF2-40B4-BE49-F238E27FC236}">
              <a16:creationId xmlns:a16="http://schemas.microsoft.com/office/drawing/2014/main" id="{7FF61EA2-8F92-46AB-89D1-410CF4ED5159}"/>
            </a:ext>
          </a:extLst>
        </xdr:cNvPr>
        <xdr:cNvSpPr txBox="1"/>
      </xdr:nvSpPr>
      <xdr:spPr>
        <a:xfrm>
          <a:off x="6070677" y="100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60977</xdr:rowOff>
    </xdr:from>
    <xdr:ext cx="469744" cy="259045"/>
    <xdr:sp macro="" textlink="">
      <xdr:nvSpPr>
        <xdr:cNvPr id="261" name="n_1mainValue【体育館・プール】&#10;一人当たり面積">
          <a:extLst>
            <a:ext uri="{FF2B5EF4-FFF2-40B4-BE49-F238E27FC236}">
              <a16:creationId xmlns:a16="http://schemas.microsoft.com/office/drawing/2014/main" id="{E591E8FA-2276-49C2-8716-30BC73F1433C}"/>
            </a:ext>
          </a:extLst>
        </xdr:cNvPr>
        <xdr:cNvSpPr txBox="1"/>
      </xdr:nvSpPr>
      <xdr:spPr>
        <a:xfrm>
          <a:off x="845827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59072</xdr:rowOff>
    </xdr:from>
    <xdr:ext cx="469744" cy="259045"/>
    <xdr:sp macro="" textlink="">
      <xdr:nvSpPr>
        <xdr:cNvPr id="262" name="n_2mainValue【体育館・プール】&#10;一人当たり面積">
          <a:extLst>
            <a:ext uri="{FF2B5EF4-FFF2-40B4-BE49-F238E27FC236}">
              <a16:creationId xmlns:a16="http://schemas.microsoft.com/office/drawing/2014/main" id="{2E1DA12A-FDF5-4AE7-AE94-30CF1A71FF33}"/>
            </a:ext>
          </a:extLst>
        </xdr:cNvPr>
        <xdr:cNvSpPr txBox="1"/>
      </xdr:nvSpPr>
      <xdr:spPr>
        <a:xfrm>
          <a:off x="7677227" y="1046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87647</xdr:rowOff>
    </xdr:from>
    <xdr:ext cx="469744" cy="259045"/>
    <xdr:sp macro="" textlink="">
      <xdr:nvSpPr>
        <xdr:cNvPr id="263" name="n_3mainValue【体育館・プール】&#10;一人当たり面積">
          <a:extLst>
            <a:ext uri="{FF2B5EF4-FFF2-40B4-BE49-F238E27FC236}">
              <a16:creationId xmlns:a16="http://schemas.microsoft.com/office/drawing/2014/main" id="{7D84F982-EC13-4A7C-B7B0-95ABE42BB36D}"/>
            </a:ext>
          </a:extLst>
        </xdr:cNvPr>
        <xdr:cNvSpPr txBox="1"/>
      </xdr:nvSpPr>
      <xdr:spPr>
        <a:xfrm>
          <a:off x="6864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78122</xdr:rowOff>
    </xdr:from>
    <xdr:ext cx="469744" cy="259045"/>
    <xdr:sp macro="" textlink="">
      <xdr:nvSpPr>
        <xdr:cNvPr id="264" name="n_4mainValue【体育館・プール】&#10;一人当たり面積">
          <a:extLst>
            <a:ext uri="{FF2B5EF4-FFF2-40B4-BE49-F238E27FC236}">
              <a16:creationId xmlns:a16="http://schemas.microsoft.com/office/drawing/2014/main" id="{59CF25A0-2048-4B9E-B54B-05F3DEFE2DAF}"/>
            </a:ext>
          </a:extLst>
        </xdr:cNvPr>
        <xdr:cNvSpPr txBox="1"/>
      </xdr:nvSpPr>
      <xdr:spPr>
        <a:xfrm>
          <a:off x="607067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F8A6EB6-886A-429C-B841-FCDFDC6DE40E}"/>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6660B527-735A-4974-A180-88DA24D0CCBB}"/>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5C81461-FD0C-4379-AB88-F0A62BD38498}"/>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1AEAEBFA-E3EE-46F1-A86A-E421A6631B27}"/>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24F3AAD-C062-4C6C-8A49-6E3F9937D009}"/>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41311AE-4FFA-46F7-81A2-1CC922A161C6}"/>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16AF36F-2FA9-4DAF-8523-375640FDFCE5}"/>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8441FDC9-CB3B-493A-97DE-5ECAC50A22E1}"/>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07E56F4-DC07-4085-ADE8-86B86FF15D9F}"/>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783918A-2F80-4A9D-B3B9-187E77B2A60A}"/>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E4FBCD8C-C511-42E6-B9D6-A20265038429}"/>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26E6DFD8-20F7-417A-A8B5-B167917D9FAF}"/>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927FF20C-F4F8-4CB8-97BE-7850D25E9E1B}"/>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D305CF74-A5CA-4CA1-BA08-45EDE7C65718}"/>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273CF2BA-F208-4D0F-B9EB-F9B61BF03EEA}"/>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488BF87F-5DA7-4CBB-8B08-097967E5E331}"/>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F7458A7-D73B-4509-AE2E-A6F4E7CB7B62}"/>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8136E152-5D62-4934-BB56-46659B5E257A}"/>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BCC18D20-2796-454E-B495-799F6D79059D}"/>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B36F8A85-331E-4A7A-9F9C-57A4B6A4839F}"/>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2B283D70-340C-4B6C-8E92-459707176339}"/>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7611222-38B0-423F-BAE7-A982CB2BFFB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612E34E9-A958-42DE-B542-5C1BA582ACDD}"/>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7501B686-7B09-4EAA-8C62-782CF440DB8E}"/>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a:extLst>
            <a:ext uri="{FF2B5EF4-FFF2-40B4-BE49-F238E27FC236}">
              <a16:creationId xmlns:a16="http://schemas.microsoft.com/office/drawing/2014/main" id="{F0B9EE87-CA84-4D2D-A3B8-3477922F4C98}"/>
            </a:ext>
          </a:extLst>
        </xdr:cNvPr>
        <xdr:cNvCxnSpPr/>
      </xdr:nvCxnSpPr>
      <xdr:spPr>
        <a:xfrm flipV="1">
          <a:off x="4177665" y="12931775"/>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CE03B06E-773B-4C3B-AF17-B085AB672D68}"/>
            </a:ext>
          </a:extLst>
        </xdr:cNvPr>
        <xdr:cNvSpPr txBox="1"/>
      </xdr:nvSpPr>
      <xdr:spPr>
        <a:xfrm>
          <a:off x="4216400" y="1431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a:extLst>
            <a:ext uri="{FF2B5EF4-FFF2-40B4-BE49-F238E27FC236}">
              <a16:creationId xmlns:a16="http://schemas.microsoft.com/office/drawing/2014/main" id="{CA7912DE-6FB0-40E5-B1FC-D8E8C314B5F1}"/>
            </a:ext>
          </a:extLst>
        </xdr:cNvPr>
        <xdr:cNvCxnSpPr/>
      </xdr:nvCxnSpPr>
      <xdr:spPr>
        <a:xfrm>
          <a:off x="4108450" y="14309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D194556C-602B-411C-9801-5816AAC7EE3D}"/>
            </a:ext>
          </a:extLst>
        </xdr:cNvPr>
        <xdr:cNvSpPr txBox="1"/>
      </xdr:nvSpPr>
      <xdr:spPr>
        <a:xfrm>
          <a:off x="4216400" y="1271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a:extLst>
            <a:ext uri="{FF2B5EF4-FFF2-40B4-BE49-F238E27FC236}">
              <a16:creationId xmlns:a16="http://schemas.microsoft.com/office/drawing/2014/main" id="{BC932D5B-CCF7-4C86-B546-35E6F8617AB8}"/>
            </a:ext>
          </a:extLst>
        </xdr:cNvPr>
        <xdr:cNvCxnSpPr/>
      </xdr:nvCxnSpPr>
      <xdr:spPr>
        <a:xfrm>
          <a:off x="4108450" y="12931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B3D2DB98-6C6A-40A0-BC14-6EBB83D0BE20}"/>
            </a:ext>
          </a:extLst>
        </xdr:cNvPr>
        <xdr:cNvSpPr txBox="1"/>
      </xdr:nvSpPr>
      <xdr:spPr>
        <a:xfrm>
          <a:off x="4216400" y="13357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a:extLst>
            <a:ext uri="{FF2B5EF4-FFF2-40B4-BE49-F238E27FC236}">
              <a16:creationId xmlns:a16="http://schemas.microsoft.com/office/drawing/2014/main" id="{D6DF1C37-214F-443D-846A-52CEDEF0F6B7}"/>
            </a:ext>
          </a:extLst>
        </xdr:cNvPr>
        <xdr:cNvSpPr/>
      </xdr:nvSpPr>
      <xdr:spPr>
        <a:xfrm>
          <a:off x="4127500" y="13500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a:extLst>
            <a:ext uri="{FF2B5EF4-FFF2-40B4-BE49-F238E27FC236}">
              <a16:creationId xmlns:a16="http://schemas.microsoft.com/office/drawing/2014/main" id="{24051337-75DF-41BB-8CE2-4A942E39E4F5}"/>
            </a:ext>
          </a:extLst>
        </xdr:cNvPr>
        <xdr:cNvSpPr/>
      </xdr:nvSpPr>
      <xdr:spPr>
        <a:xfrm>
          <a:off x="3384550" y="13462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a:extLst>
            <a:ext uri="{FF2B5EF4-FFF2-40B4-BE49-F238E27FC236}">
              <a16:creationId xmlns:a16="http://schemas.microsoft.com/office/drawing/2014/main" id="{1989705C-BAE3-4A0C-A089-3BB329A118DF}"/>
            </a:ext>
          </a:extLst>
        </xdr:cNvPr>
        <xdr:cNvSpPr/>
      </xdr:nvSpPr>
      <xdr:spPr>
        <a:xfrm>
          <a:off x="257175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a:extLst>
            <a:ext uri="{FF2B5EF4-FFF2-40B4-BE49-F238E27FC236}">
              <a16:creationId xmlns:a16="http://schemas.microsoft.com/office/drawing/2014/main" id="{CB6CD8B1-34DF-4EC4-A7EE-AABC520A514D}"/>
            </a:ext>
          </a:extLst>
        </xdr:cNvPr>
        <xdr:cNvSpPr/>
      </xdr:nvSpPr>
      <xdr:spPr>
        <a:xfrm>
          <a:off x="1778000" y="13450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a:extLst>
            <a:ext uri="{FF2B5EF4-FFF2-40B4-BE49-F238E27FC236}">
              <a16:creationId xmlns:a16="http://schemas.microsoft.com/office/drawing/2014/main" id="{7DC68B29-FECD-4350-BD5D-156B894F6441}"/>
            </a:ext>
          </a:extLst>
        </xdr:cNvPr>
        <xdr:cNvSpPr/>
      </xdr:nvSpPr>
      <xdr:spPr>
        <a:xfrm>
          <a:off x="984250" y="133616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D41E62B-D5A6-4DB4-98F0-53DEA0625724}"/>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0BFF4B7-8DB6-4026-85D0-2D48EFAD3F5C}"/>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28D0129-A5B2-4A4E-8F64-157A701E1AED}"/>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FD36C3E-82C6-47EA-94AE-D43637977F15}"/>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28DA020-45C9-4FE8-A46C-583AABBC3185}"/>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xdr:rowOff>
    </xdr:from>
    <xdr:to>
      <xdr:col>24</xdr:col>
      <xdr:colOff>114300</xdr:colOff>
      <xdr:row>82</xdr:row>
      <xdr:rowOff>117475</xdr:rowOff>
    </xdr:to>
    <xdr:sp macro="" textlink="">
      <xdr:nvSpPr>
        <xdr:cNvPr id="305" name="楕円 304">
          <a:extLst>
            <a:ext uri="{FF2B5EF4-FFF2-40B4-BE49-F238E27FC236}">
              <a16:creationId xmlns:a16="http://schemas.microsoft.com/office/drawing/2014/main" id="{2EE4F8E5-3324-4E72-B185-545C3E32DFA3}"/>
            </a:ext>
          </a:extLst>
        </xdr:cNvPr>
        <xdr:cNvSpPr/>
      </xdr:nvSpPr>
      <xdr:spPr>
        <a:xfrm>
          <a:off x="4127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165752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5CDD5FFF-30C8-4C4E-B2CB-FE1C24BE381B}"/>
            </a:ext>
          </a:extLst>
        </xdr:cNvPr>
        <xdr:cNvSpPr txBox="1"/>
      </xdr:nvSpPr>
      <xdr:spPr>
        <a:xfrm>
          <a:off x="4216400"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307" name="楕円 306">
          <a:extLst>
            <a:ext uri="{FF2B5EF4-FFF2-40B4-BE49-F238E27FC236}">
              <a16:creationId xmlns:a16="http://schemas.microsoft.com/office/drawing/2014/main" id="{BD5C6FE5-93E2-42FF-9C35-48F894977411}"/>
            </a:ext>
          </a:extLst>
        </xdr:cNvPr>
        <xdr:cNvSpPr/>
      </xdr:nvSpPr>
      <xdr:spPr>
        <a:xfrm>
          <a:off x="3384550" y="135153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66675</xdr:rowOff>
    </xdr:to>
    <xdr:cxnSp macro="">
      <xdr:nvCxnSpPr>
        <xdr:cNvPr id="308" name="直線コネクタ 307">
          <a:extLst>
            <a:ext uri="{FF2B5EF4-FFF2-40B4-BE49-F238E27FC236}">
              <a16:creationId xmlns:a16="http://schemas.microsoft.com/office/drawing/2014/main" id="{CA293F06-5511-4EE4-946A-7BEFAFDADCA5}"/>
            </a:ext>
          </a:extLst>
        </xdr:cNvPr>
        <xdr:cNvCxnSpPr/>
      </xdr:nvCxnSpPr>
      <xdr:spPr>
        <a:xfrm>
          <a:off x="3429000" y="13559789"/>
          <a:ext cx="7493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99695</xdr:rowOff>
    </xdr:from>
    <xdr:to>
      <xdr:col>15</xdr:col>
      <xdr:colOff>101600</xdr:colOff>
      <xdr:row>82</xdr:row>
      <xdr:rowOff>29845</xdr:rowOff>
    </xdr:to>
    <xdr:sp macro="" textlink="">
      <xdr:nvSpPr>
        <xdr:cNvPr id="309" name="楕円 308">
          <a:extLst>
            <a:ext uri="{FF2B5EF4-FFF2-40B4-BE49-F238E27FC236}">
              <a16:creationId xmlns:a16="http://schemas.microsoft.com/office/drawing/2014/main" id="{16FD0449-44BF-41E5-A9DC-390FDA8A6E5F}"/>
            </a:ext>
          </a:extLst>
        </xdr:cNvPr>
        <xdr:cNvSpPr/>
      </xdr:nvSpPr>
      <xdr:spPr>
        <a:xfrm>
          <a:off x="2571750" y="13479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150495</xdr:rowOff>
    </xdr:from>
    <xdr:to>
      <xdr:col>19</xdr:col>
      <xdr:colOff>177800</xdr:colOff>
      <xdr:row>82</xdr:row>
      <xdr:rowOff>15239</xdr:rowOff>
    </xdr:to>
    <xdr:cxnSp macro="">
      <xdr:nvCxnSpPr>
        <xdr:cNvPr id="310" name="直線コネクタ 309">
          <a:extLst>
            <a:ext uri="{FF2B5EF4-FFF2-40B4-BE49-F238E27FC236}">
              <a16:creationId xmlns:a16="http://schemas.microsoft.com/office/drawing/2014/main" id="{22DDC7B4-3C2D-4278-B2D2-731DABE50AE6}"/>
            </a:ext>
          </a:extLst>
        </xdr:cNvPr>
        <xdr:cNvCxnSpPr/>
      </xdr:nvCxnSpPr>
      <xdr:spPr>
        <a:xfrm>
          <a:off x="2622550" y="13529945"/>
          <a:ext cx="80645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31114</xdr:rowOff>
    </xdr:from>
    <xdr:to>
      <xdr:col>10</xdr:col>
      <xdr:colOff>165100</xdr:colOff>
      <xdr:row>81</xdr:row>
      <xdr:rowOff>132714</xdr:rowOff>
    </xdr:to>
    <xdr:sp macro="" textlink="">
      <xdr:nvSpPr>
        <xdr:cNvPr id="311" name="楕円 310">
          <a:extLst>
            <a:ext uri="{FF2B5EF4-FFF2-40B4-BE49-F238E27FC236}">
              <a16:creationId xmlns:a16="http://schemas.microsoft.com/office/drawing/2014/main" id="{0D9A2DC0-A9D4-4B79-AED5-5FEFDE94FA69}"/>
            </a:ext>
          </a:extLst>
        </xdr:cNvPr>
        <xdr:cNvSpPr/>
      </xdr:nvSpPr>
      <xdr:spPr>
        <a:xfrm>
          <a:off x="1778000" y="13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81914</xdr:rowOff>
    </xdr:from>
    <xdr:to>
      <xdr:col>15</xdr:col>
      <xdr:colOff>50800</xdr:colOff>
      <xdr:row>81</xdr:row>
      <xdr:rowOff>150495</xdr:rowOff>
    </xdr:to>
    <xdr:cxnSp macro="">
      <xdr:nvCxnSpPr>
        <xdr:cNvPr id="312" name="直線コネクタ 311">
          <a:extLst>
            <a:ext uri="{FF2B5EF4-FFF2-40B4-BE49-F238E27FC236}">
              <a16:creationId xmlns:a16="http://schemas.microsoft.com/office/drawing/2014/main" id="{D077AA6C-9D60-4196-8633-15E58E9D2A89}"/>
            </a:ext>
          </a:extLst>
        </xdr:cNvPr>
        <xdr:cNvCxnSpPr/>
      </xdr:nvCxnSpPr>
      <xdr:spPr>
        <a:xfrm>
          <a:off x="1828800" y="13461364"/>
          <a:ext cx="79375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151130</xdr:rowOff>
    </xdr:from>
    <xdr:to>
      <xdr:col>6</xdr:col>
      <xdr:colOff>38100</xdr:colOff>
      <xdr:row>81</xdr:row>
      <xdr:rowOff>81280</xdr:rowOff>
    </xdr:to>
    <xdr:sp macro="" textlink="">
      <xdr:nvSpPr>
        <xdr:cNvPr id="313" name="楕円 312">
          <a:extLst>
            <a:ext uri="{FF2B5EF4-FFF2-40B4-BE49-F238E27FC236}">
              <a16:creationId xmlns:a16="http://schemas.microsoft.com/office/drawing/2014/main" id="{6BE8CA79-C7F8-4446-9BA3-7CEC0EFD775F}"/>
            </a:ext>
          </a:extLst>
        </xdr:cNvPr>
        <xdr:cNvSpPr/>
      </xdr:nvSpPr>
      <xdr:spPr>
        <a:xfrm>
          <a:off x="984250" y="13365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30480</xdr:rowOff>
    </xdr:from>
    <xdr:to>
      <xdr:col>10</xdr:col>
      <xdr:colOff>114300</xdr:colOff>
      <xdr:row>81</xdr:row>
      <xdr:rowOff>81914</xdr:rowOff>
    </xdr:to>
    <xdr:cxnSp macro="">
      <xdr:nvCxnSpPr>
        <xdr:cNvPr id="314" name="直線コネクタ 313">
          <a:extLst>
            <a:ext uri="{FF2B5EF4-FFF2-40B4-BE49-F238E27FC236}">
              <a16:creationId xmlns:a16="http://schemas.microsoft.com/office/drawing/2014/main" id="{07CDC196-EF9D-44EB-95D2-45E4C021A3DD}"/>
            </a:ext>
          </a:extLst>
        </xdr:cNvPr>
        <xdr:cNvCxnSpPr/>
      </xdr:nvCxnSpPr>
      <xdr:spPr>
        <a:xfrm>
          <a:off x="1028700" y="13409930"/>
          <a:ext cx="8001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a:extLst>
            <a:ext uri="{FF2B5EF4-FFF2-40B4-BE49-F238E27FC236}">
              <a16:creationId xmlns:a16="http://schemas.microsoft.com/office/drawing/2014/main" id="{CCD81F5E-E546-46A1-B370-85E0032CFA95}"/>
            </a:ext>
          </a:extLst>
        </xdr:cNvPr>
        <xdr:cNvSpPr txBox="1"/>
      </xdr:nvSpPr>
      <xdr:spPr>
        <a:xfrm>
          <a:off x="3239144"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a:extLst>
            <a:ext uri="{FF2B5EF4-FFF2-40B4-BE49-F238E27FC236}">
              <a16:creationId xmlns:a16="http://schemas.microsoft.com/office/drawing/2014/main" id="{BFF129D3-E528-470A-981C-4FDF2B0545F6}"/>
            </a:ext>
          </a:extLst>
        </xdr:cNvPr>
        <xdr:cNvSpPr txBox="1"/>
      </xdr:nvSpPr>
      <xdr:spPr>
        <a:xfrm>
          <a:off x="24390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17" name="n_3aveValue【福祉施設】&#10;有形固定資産減価償却率">
          <a:extLst>
            <a:ext uri="{FF2B5EF4-FFF2-40B4-BE49-F238E27FC236}">
              <a16:creationId xmlns:a16="http://schemas.microsoft.com/office/drawing/2014/main" id="{67A2A121-DCA6-45B2-AC64-278BA236585A}"/>
            </a:ext>
          </a:extLst>
        </xdr:cNvPr>
        <xdr:cNvSpPr txBox="1"/>
      </xdr:nvSpPr>
      <xdr:spPr>
        <a:xfrm>
          <a:off x="164529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a:extLst>
            <a:ext uri="{FF2B5EF4-FFF2-40B4-BE49-F238E27FC236}">
              <a16:creationId xmlns:a16="http://schemas.microsoft.com/office/drawing/2014/main" id="{F2B5610C-C8E3-4C0E-B767-D84911F831E5}"/>
            </a:ext>
          </a:extLst>
        </xdr:cNvPr>
        <xdr:cNvSpPr txBox="1"/>
      </xdr:nvSpPr>
      <xdr:spPr>
        <a:xfrm>
          <a:off x="85154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57166</xdr:rowOff>
    </xdr:from>
    <xdr:ext cx="405111" cy="259045"/>
    <xdr:sp macro="" textlink="">
      <xdr:nvSpPr>
        <xdr:cNvPr id="319" name="n_1mainValue【福祉施設】&#10;有形固定資産減価償却率">
          <a:extLst>
            <a:ext uri="{FF2B5EF4-FFF2-40B4-BE49-F238E27FC236}">
              <a16:creationId xmlns:a16="http://schemas.microsoft.com/office/drawing/2014/main" id="{CEDF03E5-BCAE-4336-95AD-7F0256452AEB}"/>
            </a:ext>
          </a:extLst>
        </xdr:cNvPr>
        <xdr:cNvSpPr txBox="1"/>
      </xdr:nvSpPr>
      <xdr:spPr>
        <a:xfrm>
          <a:off x="3239144" y="1360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20972</xdr:rowOff>
    </xdr:from>
    <xdr:ext cx="405111" cy="259045"/>
    <xdr:sp macro="" textlink="">
      <xdr:nvSpPr>
        <xdr:cNvPr id="320" name="n_2mainValue【福祉施設】&#10;有形固定資産減価償却率">
          <a:extLst>
            <a:ext uri="{FF2B5EF4-FFF2-40B4-BE49-F238E27FC236}">
              <a16:creationId xmlns:a16="http://schemas.microsoft.com/office/drawing/2014/main" id="{3D69519B-38CD-4E38-AD6B-60442B946574}"/>
            </a:ext>
          </a:extLst>
        </xdr:cNvPr>
        <xdr:cNvSpPr txBox="1"/>
      </xdr:nvSpPr>
      <xdr:spPr>
        <a:xfrm>
          <a:off x="2439044" y="1356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149241</xdr:rowOff>
    </xdr:from>
    <xdr:ext cx="405111" cy="259045"/>
    <xdr:sp macro="" textlink="">
      <xdr:nvSpPr>
        <xdr:cNvPr id="321" name="n_3mainValue【福祉施設】&#10;有形固定資産減価償却率">
          <a:extLst>
            <a:ext uri="{FF2B5EF4-FFF2-40B4-BE49-F238E27FC236}">
              <a16:creationId xmlns:a16="http://schemas.microsoft.com/office/drawing/2014/main" id="{C801874F-57B3-4415-A02E-0603FA5462B4}"/>
            </a:ext>
          </a:extLst>
        </xdr:cNvPr>
        <xdr:cNvSpPr txBox="1"/>
      </xdr:nvSpPr>
      <xdr:spPr>
        <a:xfrm>
          <a:off x="1645294"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72407</xdr:rowOff>
    </xdr:from>
    <xdr:ext cx="405111" cy="259045"/>
    <xdr:sp macro="" textlink="">
      <xdr:nvSpPr>
        <xdr:cNvPr id="322" name="n_4mainValue【福祉施設】&#10;有形固定資産減価償却率">
          <a:extLst>
            <a:ext uri="{FF2B5EF4-FFF2-40B4-BE49-F238E27FC236}">
              <a16:creationId xmlns:a16="http://schemas.microsoft.com/office/drawing/2014/main" id="{D22BA7A9-6916-4460-9DEB-3244F3049F00}"/>
            </a:ext>
          </a:extLst>
        </xdr:cNvPr>
        <xdr:cNvSpPr txBox="1"/>
      </xdr:nvSpPr>
      <xdr:spPr>
        <a:xfrm>
          <a:off x="8515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FF93D2D5-4B1D-41F7-BB70-0D48EB0DB7EC}"/>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10373901-C55A-49CA-989E-39B776B88A34}"/>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BFAC9D7-FC65-44A6-BD0E-E871C0E73FA1}"/>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0760886-448F-4079-A717-BF0ADD2E817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BBC27AC-F62B-4AED-96B1-B7FC14EB36C4}"/>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1951280-AAB2-4CD5-AC85-BBC2E0C28E7F}"/>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A5255AF-9DD0-4EA4-9BAC-C9A62DF959A2}"/>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8187FC45-4C18-4BC7-9FDE-8CAF0B44172B}"/>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0DBB7C2-DDE3-4DF8-908F-CC6CB934BFCB}"/>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1AA080EB-36EF-495E-82A0-3D96B2564EEE}"/>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A69CFFEF-20F6-46C9-A41D-00B8C06F1B38}"/>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5E052ECD-15EE-40F3-8C99-B875BC3203B5}"/>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3CE2918E-0256-49BD-A1B8-BD020590C552}"/>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EA8EE3E1-07E4-4DEE-9929-AB7F0D64D2BF}"/>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E763935A-6FDA-4107-927D-678F42BD8FD0}"/>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DDE66BF1-5417-469E-8169-AED8CBC7C061}"/>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9FDBA0B3-7A27-44FF-9EC6-7277144830C7}"/>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7AD7B094-85F1-4E42-ABF4-DDF734713517}"/>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C0E36805-9E30-44C2-8F2E-8682AC3814A2}"/>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6DEC66C7-E023-4B37-AA37-29D61DCAF15A}"/>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58071234-6A16-4D0E-A96E-215743EBCF4B}"/>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52855E99-ED63-410C-B4CA-E7B111554A5F}"/>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2AF42509-B47A-454F-9B3B-C1EDB88962A9}"/>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A650987D-F500-4F1E-91B7-CEB686F141AD}"/>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D7946195-38E0-43F5-A701-865B071BA3A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a:extLst>
            <a:ext uri="{FF2B5EF4-FFF2-40B4-BE49-F238E27FC236}">
              <a16:creationId xmlns:a16="http://schemas.microsoft.com/office/drawing/2014/main" id="{EC464F84-2BFD-4723-9D8F-CAD551FF3E84}"/>
            </a:ext>
          </a:extLst>
        </xdr:cNvPr>
        <xdr:cNvCxnSpPr/>
      </xdr:nvCxnSpPr>
      <xdr:spPr>
        <a:xfrm flipV="1">
          <a:off x="9429115" y="12909187"/>
          <a:ext cx="0" cy="145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a:extLst>
            <a:ext uri="{FF2B5EF4-FFF2-40B4-BE49-F238E27FC236}">
              <a16:creationId xmlns:a16="http://schemas.microsoft.com/office/drawing/2014/main" id="{B492C4B2-C1A1-4F8F-8C70-43F8CADF4A6B}"/>
            </a:ext>
          </a:extLst>
        </xdr:cNvPr>
        <xdr:cNvSpPr txBox="1"/>
      </xdr:nvSpPr>
      <xdr:spPr>
        <a:xfrm>
          <a:off x="9467850" y="1436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a:extLst>
            <a:ext uri="{FF2B5EF4-FFF2-40B4-BE49-F238E27FC236}">
              <a16:creationId xmlns:a16="http://schemas.microsoft.com/office/drawing/2014/main" id="{B3A9706C-9EC8-4B0E-B9EC-8ED3BCEA1431}"/>
            </a:ext>
          </a:extLst>
        </xdr:cNvPr>
        <xdr:cNvCxnSpPr/>
      </xdr:nvCxnSpPr>
      <xdr:spPr>
        <a:xfrm>
          <a:off x="9359900" y="143638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a:extLst>
            <a:ext uri="{FF2B5EF4-FFF2-40B4-BE49-F238E27FC236}">
              <a16:creationId xmlns:a16="http://schemas.microsoft.com/office/drawing/2014/main" id="{B94989D2-74D1-4BBA-A14A-8E7F61D8BEDD}"/>
            </a:ext>
          </a:extLst>
        </xdr:cNvPr>
        <xdr:cNvSpPr txBox="1"/>
      </xdr:nvSpPr>
      <xdr:spPr>
        <a:xfrm>
          <a:off x="9467850" y="1269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a:extLst>
            <a:ext uri="{FF2B5EF4-FFF2-40B4-BE49-F238E27FC236}">
              <a16:creationId xmlns:a16="http://schemas.microsoft.com/office/drawing/2014/main" id="{3B210595-9FAF-48D5-8209-6EBC1887E381}"/>
            </a:ext>
          </a:extLst>
        </xdr:cNvPr>
        <xdr:cNvCxnSpPr/>
      </xdr:nvCxnSpPr>
      <xdr:spPr>
        <a:xfrm>
          <a:off x="9359900" y="129091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53" name="【福祉施設】&#10;一人当たり面積平均値テキスト">
          <a:extLst>
            <a:ext uri="{FF2B5EF4-FFF2-40B4-BE49-F238E27FC236}">
              <a16:creationId xmlns:a16="http://schemas.microsoft.com/office/drawing/2014/main" id="{3141B49A-4762-48FC-BF78-CBFAFF5D69E6}"/>
            </a:ext>
          </a:extLst>
        </xdr:cNvPr>
        <xdr:cNvSpPr txBox="1"/>
      </xdr:nvSpPr>
      <xdr:spPr>
        <a:xfrm>
          <a:off x="9467850" y="14033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a:extLst>
            <a:ext uri="{FF2B5EF4-FFF2-40B4-BE49-F238E27FC236}">
              <a16:creationId xmlns:a16="http://schemas.microsoft.com/office/drawing/2014/main" id="{4B9961D7-6065-4DF6-B16D-75E0637C83F3}"/>
            </a:ext>
          </a:extLst>
        </xdr:cNvPr>
        <xdr:cNvSpPr/>
      </xdr:nvSpPr>
      <xdr:spPr>
        <a:xfrm>
          <a:off x="9398000" y="140483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a:extLst>
            <a:ext uri="{FF2B5EF4-FFF2-40B4-BE49-F238E27FC236}">
              <a16:creationId xmlns:a16="http://schemas.microsoft.com/office/drawing/2014/main" id="{A3118693-D63A-41D9-A1E3-48FACBEED944}"/>
            </a:ext>
          </a:extLst>
        </xdr:cNvPr>
        <xdr:cNvSpPr/>
      </xdr:nvSpPr>
      <xdr:spPr>
        <a:xfrm>
          <a:off x="8636000" y="14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a:extLst>
            <a:ext uri="{FF2B5EF4-FFF2-40B4-BE49-F238E27FC236}">
              <a16:creationId xmlns:a16="http://schemas.microsoft.com/office/drawing/2014/main" id="{DDD7423F-0170-4EF5-9729-81AC2ED50939}"/>
            </a:ext>
          </a:extLst>
        </xdr:cNvPr>
        <xdr:cNvSpPr/>
      </xdr:nvSpPr>
      <xdr:spPr>
        <a:xfrm>
          <a:off x="7842250" y="140549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a:extLst>
            <a:ext uri="{FF2B5EF4-FFF2-40B4-BE49-F238E27FC236}">
              <a16:creationId xmlns:a16="http://schemas.microsoft.com/office/drawing/2014/main" id="{9F1B0A14-E3B4-4253-ACCE-D18C34F3BF8D}"/>
            </a:ext>
          </a:extLst>
        </xdr:cNvPr>
        <xdr:cNvSpPr/>
      </xdr:nvSpPr>
      <xdr:spPr>
        <a:xfrm>
          <a:off x="7029450" y="140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a:extLst>
            <a:ext uri="{FF2B5EF4-FFF2-40B4-BE49-F238E27FC236}">
              <a16:creationId xmlns:a16="http://schemas.microsoft.com/office/drawing/2014/main" id="{4CBB7915-84A0-49E6-80AB-B79176CF4456}"/>
            </a:ext>
          </a:extLst>
        </xdr:cNvPr>
        <xdr:cNvSpPr/>
      </xdr:nvSpPr>
      <xdr:spPr>
        <a:xfrm>
          <a:off x="6235700" y="140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AFD4C2C-1BE0-4681-AC90-B0E793D4F54F}"/>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0D25209-BB24-4868-86A8-6FBD5E92160F}"/>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5C808BA-E03E-4676-9EA9-68CC7BA61DC3}"/>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1735B44-34E0-4F56-91AA-7F2B8BDD3173}"/>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2D129B38-6342-4F3C-B43A-5460C659AA8D}"/>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137523</xdr:rowOff>
    </xdr:from>
    <xdr:to>
      <xdr:col>55</xdr:col>
      <xdr:colOff>50800</xdr:colOff>
      <xdr:row>85</xdr:row>
      <xdr:rowOff>67673</xdr:rowOff>
    </xdr:to>
    <xdr:sp macro="" textlink="">
      <xdr:nvSpPr>
        <xdr:cNvPr id="364" name="楕円 363">
          <a:extLst>
            <a:ext uri="{FF2B5EF4-FFF2-40B4-BE49-F238E27FC236}">
              <a16:creationId xmlns:a16="http://schemas.microsoft.com/office/drawing/2014/main" id="{B7A783C7-193C-4AEB-A3C6-5B5B317A7ABA}"/>
            </a:ext>
          </a:extLst>
        </xdr:cNvPr>
        <xdr:cNvSpPr/>
      </xdr:nvSpPr>
      <xdr:spPr>
        <a:xfrm>
          <a:off x="9398000" y="140122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160400</xdr:rowOff>
    </xdr:from>
    <xdr:ext cx="469744" cy="259045"/>
    <xdr:sp macro="" textlink="">
      <xdr:nvSpPr>
        <xdr:cNvPr id="365" name="【福祉施設】&#10;一人当たり面積該当値テキスト">
          <a:extLst>
            <a:ext uri="{FF2B5EF4-FFF2-40B4-BE49-F238E27FC236}">
              <a16:creationId xmlns:a16="http://schemas.microsoft.com/office/drawing/2014/main" id="{11074577-F6DF-4003-8255-96D04671153D}"/>
            </a:ext>
          </a:extLst>
        </xdr:cNvPr>
        <xdr:cNvSpPr txBox="1"/>
      </xdr:nvSpPr>
      <xdr:spPr>
        <a:xfrm>
          <a:off x="9467850" y="1387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39551</xdr:rowOff>
    </xdr:from>
    <xdr:to>
      <xdr:col>50</xdr:col>
      <xdr:colOff>165100</xdr:colOff>
      <xdr:row>84</xdr:row>
      <xdr:rowOff>141151</xdr:rowOff>
    </xdr:to>
    <xdr:sp macro="" textlink="">
      <xdr:nvSpPr>
        <xdr:cNvPr id="366" name="楕円 365">
          <a:extLst>
            <a:ext uri="{FF2B5EF4-FFF2-40B4-BE49-F238E27FC236}">
              <a16:creationId xmlns:a16="http://schemas.microsoft.com/office/drawing/2014/main" id="{6DA933D4-7B54-4D2B-912B-74DA6B25EB23}"/>
            </a:ext>
          </a:extLst>
        </xdr:cNvPr>
        <xdr:cNvSpPr/>
      </xdr:nvSpPr>
      <xdr:spPr>
        <a:xfrm>
          <a:off x="8636000" y="139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90351</xdr:rowOff>
    </xdr:from>
    <xdr:to>
      <xdr:col>55</xdr:col>
      <xdr:colOff>0</xdr:colOff>
      <xdr:row>85</xdr:row>
      <xdr:rowOff>16873</xdr:rowOff>
    </xdr:to>
    <xdr:cxnSp macro="">
      <xdr:nvCxnSpPr>
        <xdr:cNvPr id="367" name="直線コネクタ 366">
          <a:extLst>
            <a:ext uri="{FF2B5EF4-FFF2-40B4-BE49-F238E27FC236}">
              <a16:creationId xmlns:a16="http://schemas.microsoft.com/office/drawing/2014/main" id="{62B188CA-28BE-4FB4-BF3D-6268588364F9}"/>
            </a:ext>
          </a:extLst>
        </xdr:cNvPr>
        <xdr:cNvCxnSpPr/>
      </xdr:nvCxnSpPr>
      <xdr:spPr>
        <a:xfrm>
          <a:off x="8686800" y="13965101"/>
          <a:ext cx="742950" cy="9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39551</xdr:rowOff>
    </xdr:from>
    <xdr:to>
      <xdr:col>46</xdr:col>
      <xdr:colOff>38100</xdr:colOff>
      <xdr:row>84</xdr:row>
      <xdr:rowOff>141151</xdr:rowOff>
    </xdr:to>
    <xdr:sp macro="" textlink="">
      <xdr:nvSpPr>
        <xdr:cNvPr id="368" name="楕円 367">
          <a:extLst>
            <a:ext uri="{FF2B5EF4-FFF2-40B4-BE49-F238E27FC236}">
              <a16:creationId xmlns:a16="http://schemas.microsoft.com/office/drawing/2014/main" id="{F75D4F1A-A8DE-4695-9EAB-CC29CE171694}"/>
            </a:ext>
          </a:extLst>
        </xdr:cNvPr>
        <xdr:cNvSpPr/>
      </xdr:nvSpPr>
      <xdr:spPr>
        <a:xfrm>
          <a:off x="7842250" y="139143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90351</xdr:rowOff>
    </xdr:from>
    <xdr:to>
      <xdr:col>50</xdr:col>
      <xdr:colOff>114300</xdr:colOff>
      <xdr:row>84</xdr:row>
      <xdr:rowOff>90351</xdr:rowOff>
    </xdr:to>
    <xdr:cxnSp macro="">
      <xdr:nvCxnSpPr>
        <xdr:cNvPr id="369" name="直線コネクタ 368">
          <a:extLst>
            <a:ext uri="{FF2B5EF4-FFF2-40B4-BE49-F238E27FC236}">
              <a16:creationId xmlns:a16="http://schemas.microsoft.com/office/drawing/2014/main" id="{F380733C-92CE-419F-9E99-10A3B0527C6F}"/>
            </a:ext>
          </a:extLst>
        </xdr:cNvPr>
        <xdr:cNvCxnSpPr/>
      </xdr:nvCxnSpPr>
      <xdr:spPr>
        <a:xfrm>
          <a:off x="7886700" y="1396510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36286</xdr:rowOff>
    </xdr:from>
    <xdr:to>
      <xdr:col>41</xdr:col>
      <xdr:colOff>101600</xdr:colOff>
      <xdr:row>84</xdr:row>
      <xdr:rowOff>137886</xdr:rowOff>
    </xdr:to>
    <xdr:sp macro="" textlink="">
      <xdr:nvSpPr>
        <xdr:cNvPr id="370" name="楕円 369">
          <a:extLst>
            <a:ext uri="{FF2B5EF4-FFF2-40B4-BE49-F238E27FC236}">
              <a16:creationId xmlns:a16="http://schemas.microsoft.com/office/drawing/2014/main" id="{46ABB604-9BA9-4E38-AE08-056D877E1257}"/>
            </a:ext>
          </a:extLst>
        </xdr:cNvPr>
        <xdr:cNvSpPr/>
      </xdr:nvSpPr>
      <xdr:spPr>
        <a:xfrm>
          <a:off x="7029450" y="139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87086</xdr:rowOff>
    </xdr:from>
    <xdr:to>
      <xdr:col>45</xdr:col>
      <xdr:colOff>177800</xdr:colOff>
      <xdr:row>84</xdr:row>
      <xdr:rowOff>90351</xdr:rowOff>
    </xdr:to>
    <xdr:cxnSp macro="">
      <xdr:nvCxnSpPr>
        <xdr:cNvPr id="371" name="直線コネクタ 370">
          <a:extLst>
            <a:ext uri="{FF2B5EF4-FFF2-40B4-BE49-F238E27FC236}">
              <a16:creationId xmlns:a16="http://schemas.microsoft.com/office/drawing/2014/main" id="{2BEE2832-A6D9-47BE-9CBC-FCC6014E2885}"/>
            </a:ext>
          </a:extLst>
        </xdr:cNvPr>
        <xdr:cNvCxnSpPr/>
      </xdr:nvCxnSpPr>
      <xdr:spPr>
        <a:xfrm>
          <a:off x="7080250" y="13961836"/>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42818</xdr:rowOff>
    </xdr:from>
    <xdr:to>
      <xdr:col>36</xdr:col>
      <xdr:colOff>165100</xdr:colOff>
      <xdr:row>84</xdr:row>
      <xdr:rowOff>144418</xdr:rowOff>
    </xdr:to>
    <xdr:sp macro="" textlink="">
      <xdr:nvSpPr>
        <xdr:cNvPr id="372" name="楕円 371">
          <a:extLst>
            <a:ext uri="{FF2B5EF4-FFF2-40B4-BE49-F238E27FC236}">
              <a16:creationId xmlns:a16="http://schemas.microsoft.com/office/drawing/2014/main" id="{A5133675-8745-4117-B5F3-F277E5D5601B}"/>
            </a:ext>
          </a:extLst>
        </xdr:cNvPr>
        <xdr:cNvSpPr/>
      </xdr:nvSpPr>
      <xdr:spPr>
        <a:xfrm>
          <a:off x="6235700" y="1391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87086</xdr:rowOff>
    </xdr:from>
    <xdr:to>
      <xdr:col>41</xdr:col>
      <xdr:colOff>50800</xdr:colOff>
      <xdr:row>84</xdr:row>
      <xdr:rowOff>93618</xdr:rowOff>
    </xdr:to>
    <xdr:cxnSp macro="">
      <xdr:nvCxnSpPr>
        <xdr:cNvPr id="373" name="直線コネクタ 372">
          <a:extLst>
            <a:ext uri="{FF2B5EF4-FFF2-40B4-BE49-F238E27FC236}">
              <a16:creationId xmlns:a16="http://schemas.microsoft.com/office/drawing/2014/main" id="{0EB7997F-A2E9-414D-B21C-373E7A53556D}"/>
            </a:ext>
          </a:extLst>
        </xdr:cNvPr>
        <xdr:cNvCxnSpPr/>
      </xdr:nvCxnSpPr>
      <xdr:spPr>
        <a:xfrm flipV="1">
          <a:off x="6286500" y="13961836"/>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74" name="n_1aveValue【福祉施設】&#10;一人当たり面積">
          <a:extLst>
            <a:ext uri="{FF2B5EF4-FFF2-40B4-BE49-F238E27FC236}">
              <a16:creationId xmlns:a16="http://schemas.microsoft.com/office/drawing/2014/main" id="{B9E399DB-3D45-4DDB-8179-300C6923DAB7}"/>
            </a:ext>
          </a:extLst>
        </xdr:cNvPr>
        <xdr:cNvSpPr txBox="1"/>
      </xdr:nvSpPr>
      <xdr:spPr>
        <a:xfrm>
          <a:off x="8458277" y="1414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75" name="n_2aveValue【福祉施設】&#10;一人当たり面積">
          <a:extLst>
            <a:ext uri="{FF2B5EF4-FFF2-40B4-BE49-F238E27FC236}">
              <a16:creationId xmlns:a16="http://schemas.microsoft.com/office/drawing/2014/main" id="{53A93FF7-55FF-4677-AFAF-8198DECB2148}"/>
            </a:ext>
          </a:extLst>
        </xdr:cNvPr>
        <xdr:cNvSpPr txBox="1"/>
      </xdr:nvSpPr>
      <xdr:spPr>
        <a:xfrm>
          <a:off x="7677227" y="1414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aveValue【福祉施設】&#10;一人当たり面積">
          <a:extLst>
            <a:ext uri="{FF2B5EF4-FFF2-40B4-BE49-F238E27FC236}">
              <a16:creationId xmlns:a16="http://schemas.microsoft.com/office/drawing/2014/main" id="{BA6A532A-DAC1-4229-AC41-A4AEE24CCE3E}"/>
            </a:ext>
          </a:extLst>
        </xdr:cNvPr>
        <xdr:cNvSpPr txBox="1"/>
      </xdr:nvSpPr>
      <xdr:spPr>
        <a:xfrm>
          <a:off x="6864427" y="1416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77" name="n_4aveValue【福祉施設】&#10;一人当たり面積">
          <a:extLst>
            <a:ext uri="{FF2B5EF4-FFF2-40B4-BE49-F238E27FC236}">
              <a16:creationId xmlns:a16="http://schemas.microsoft.com/office/drawing/2014/main" id="{72FB0AB4-319F-48FC-86D3-0FCED21FB4DB}"/>
            </a:ext>
          </a:extLst>
        </xdr:cNvPr>
        <xdr:cNvSpPr txBox="1"/>
      </xdr:nvSpPr>
      <xdr:spPr>
        <a:xfrm>
          <a:off x="6070677" y="141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157678</xdr:rowOff>
    </xdr:from>
    <xdr:ext cx="469744" cy="259045"/>
    <xdr:sp macro="" textlink="">
      <xdr:nvSpPr>
        <xdr:cNvPr id="378" name="n_1mainValue【福祉施設】&#10;一人当たり面積">
          <a:extLst>
            <a:ext uri="{FF2B5EF4-FFF2-40B4-BE49-F238E27FC236}">
              <a16:creationId xmlns:a16="http://schemas.microsoft.com/office/drawing/2014/main" id="{4D04C38C-F00F-4DFA-97E3-491D2C2BA47C}"/>
            </a:ext>
          </a:extLst>
        </xdr:cNvPr>
        <xdr:cNvSpPr txBox="1"/>
      </xdr:nvSpPr>
      <xdr:spPr>
        <a:xfrm>
          <a:off x="8458277" y="1370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157678</xdr:rowOff>
    </xdr:from>
    <xdr:ext cx="469744" cy="259045"/>
    <xdr:sp macro="" textlink="">
      <xdr:nvSpPr>
        <xdr:cNvPr id="379" name="n_2mainValue【福祉施設】&#10;一人当たり面積">
          <a:extLst>
            <a:ext uri="{FF2B5EF4-FFF2-40B4-BE49-F238E27FC236}">
              <a16:creationId xmlns:a16="http://schemas.microsoft.com/office/drawing/2014/main" id="{3E6D62C5-9A3E-46C7-AD31-81F063DA0C16}"/>
            </a:ext>
          </a:extLst>
        </xdr:cNvPr>
        <xdr:cNvSpPr txBox="1"/>
      </xdr:nvSpPr>
      <xdr:spPr>
        <a:xfrm>
          <a:off x="7677227" y="1370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154413</xdr:rowOff>
    </xdr:from>
    <xdr:ext cx="469744" cy="259045"/>
    <xdr:sp macro="" textlink="">
      <xdr:nvSpPr>
        <xdr:cNvPr id="380" name="n_3mainValue【福祉施設】&#10;一人当たり面積">
          <a:extLst>
            <a:ext uri="{FF2B5EF4-FFF2-40B4-BE49-F238E27FC236}">
              <a16:creationId xmlns:a16="http://schemas.microsoft.com/office/drawing/2014/main" id="{868A1651-1193-4B23-BA45-6B18A806FAF9}"/>
            </a:ext>
          </a:extLst>
        </xdr:cNvPr>
        <xdr:cNvSpPr txBox="1"/>
      </xdr:nvSpPr>
      <xdr:spPr>
        <a:xfrm>
          <a:off x="6864427" y="136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160945</xdr:rowOff>
    </xdr:from>
    <xdr:ext cx="469744" cy="259045"/>
    <xdr:sp macro="" textlink="">
      <xdr:nvSpPr>
        <xdr:cNvPr id="381" name="n_4mainValue【福祉施設】&#10;一人当たり面積">
          <a:extLst>
            <a:ext uri="{FF2B5EF4-FFF2-40B4-BE49-F238E27FC236}">
              <a16:creationId xmlns:a16="http://schemas.microsoft.com/office/drawing/2014/main" id="{BE8F5CDF-E0C5-4647-8393-8CF3675F3B4D}"/>
            </a:ext>
          </a:extLst>
        </xdr:cNvPr>
        <xdr:cNvSpPr txBox="1"/>
      </xdr:nvSpPr>
      <xdr:spPr>
        <a:xfrm>
          <a:off x="6070677" y="1370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B5AE6DC4-803F-4751-B298-4E5AB00B8DF1}"/>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99764ED3-E7EE-4960-B12B-D94458FA5F0A}"/>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75B8261E-DBEE-46D8-AD5F-38AB5798A803}"/>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321A88C1-7E13-4E4D-A906-2EAB5232164D}"/>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1EA4ECB1-1009-4190-8A3D-50DB84B4B602}"/>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FA758EA2-745D-441F-A403-215D013B8DC7}"/>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87DFAFCF-AFBC-42EA-BD45-933AD265C3FC}"/>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2B68F939-4037-4A71-A1D6-B9FE21E589E4}"/>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1978FB36-2923-4B35-9B7C-C72D211902AC}"/>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7E7A2D2D-CA04-4854-AFD6-7FF1FF2B192A}"/>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673911FC-1D6B-45BF-A34A-6780F4E4FC51}"/>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a:extLst>
            <a:ext uri="{FF2B5EF4-FFF2-40B4-BE49-F238E27FC236}">
              <a16:creationId xmlns:a16="http://schemas.microsoft.com/office/drawing/2014/main" id="{19E414F1-C7D9-42CD-ADE8-18D57382F53D}"/>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a:extLst>
            <a:ext uri="{FF2B5EF4-FFF2-40B4-BE49-F238E27FC236}">
              <a16:creationId xmlns:a16="http://schemas.microsoft.com/office/drawing/2014/main" id="{1AC8AB25-9004-46BE-A81F-9C7860306BA7}"/>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a:extLst>
            <a:ext uri="{FF2B5EF4-FFF2-40B4-BE49-F238E27FC236}">
              <a16:creationId xmlns:a16="http://schemas.microsoft.com/office/drawing/2014/main" id="{1617EAB3-DEA2-44D6-938C-4131411B7BD1}"/>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a:extLst>
            <a:ext uri="{FF2B5EF4-FFF2-40B4-BE49-F238E27FC236}">
              <a16:creationId xmlns:a16="http://schemas.microsoft.com/office/drawing/2014/main" id="{6E33E27A-2BB4-4700-91BC-A2C042BC6C44}"/>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a:extLst>
            <a:ext uri="{FF2B5EF4-FFF2-40B4-BE49-F238E27FC236}">
              <a16:creationId xmlns:a16="http://schemas.microsoft.com/office/drawing/2014/main" id="{637EA1D7-F113-4272-A440-4E7B5B547BEE}"/>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a:extLst>
            <a:ext uri="{FF2B5EF4-FFF2-40B4-BE49-F238E27FC236}">
              <a16:creationId xmlns:a16="http://schemas.microsoft.com/office/drawing/2014/main" id="{C43428FF-06A8-4B6C-A76A-14069AA57DF5}"/>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a:extLst>
            <a:ext uri="{FF2B5EF4-FFF2-40B4-BE49-F238E27FC236}">
              <a16:creationId xmlns:a16="http://schemas.microsoft.com/office/drawing/2014/main" id="{6F38892A-8466-443F-BB32-E2B273F49CD0}"/>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a:extLst>
            <a:ext uri="{FF2B5EF4-FFF2-40B4-BE49-F238E27FC236}">
              <a16:creationId xmlns:a16="http://schemas.microsoft.com/office/drawing/2014/main" id="{D45F71E3-8B7D-41ED-BBF7-484E861B184F}"/>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a:extLst>
            <a:ext uri="{FF2B5EF4-FFF2-40B4-BE49-F238E27FC236}">
              <a16:creationId xmlns:a16="http://schemas.microsoft.com/office/drawing/2014/main" id="{A9556EF5-D3BD-4C3A-B38F-74D3BF860394}"/>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a:extLst>
            <a:ext uri="{FF2B5EF4-FFF2-40B4-BE49-F238E27FC236}">
              <a16:creationId xmlns:a16="http://schemas.microsoft.com/office/drawing/2014/main" id="{96F18D8E-AB27-4E9A-AC12-B0997210D01B}"/>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a:extLst>
            <a:ext uri="{FF2B5EF4-FFF2-40B4-BE49-F238E27FC236}">
              <a16:creationId xmlns:a16="http://schemas.microsoft.com/office/drawing/2014/main" id="{5EAFB8DE-8685-445D-8E2E-68D252576195}"/>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a:extLst>
            <a:ext uri="{FF2B5EF4-FFF2-40B4-BE49-F238E27FC236}">
              <a16:creationId xmlns:a16="http://schemas.microsoft.com/office/drawing/2014/main" id="{A937845E-8FC0-4DC6-8ED3-C963945DB249}"/>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5BB9C4A5-045A-4F87-8F0B-4FF8F9451E23}"/>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92454ED7-E372-4634-AAD8-0FE48860FD8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a:extLst>
            <a:ext uri="{FF2B5EF4-FFF2-40B4-BE49-F238E27FC236}">
              <a16:creationId xmlns:a16="http://schemas.microsoft.com/office/drawing/2014/main" id="{09F1A80A-E735-4B53-9D09-37055E6764E6}"/>
            </a:ext>
          </a:extLst>
        </xdr:cNvPr>
        <xdr:cNvCxnSpPr/>
      </xdr:nvCxnSpPr>
      <xdr:spPr>
        <a:xfrm flipV="1">
          <a:off x="4177665" y="166807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5D66ECB3-A0FE-490E-BDE0-BAE8A46BFAE9}"/>
            </a:ext>
          </a:extLst>
        </xdr:cNvPr>
        <xdr:cNvSpPr txBox="1"/>
      </xdr:nvSpPr>
      <xdr:spPr>
        <a:xfrm>
          <a:off x="4216400" y="1814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a:extLst>
            <a:ext uri="{FF2B5EF4-FFF2-40B4-BE49-F238E27FC236}">
              <a16:creationId xmlns:a16="http://schemas.microsoft.com/office/drawing/2014/main" id="{E9BA2B68-DD16-4059-9FB9-D09EFD183242}"/>
            </a:ext>
          </a:extLst>
        </xdr:cNvPr>
        <xdr:cNvCxnSpPr/>
      </xdr:nvCxnSpPr>
      <xdr:spPr>
        <a:xfrm>
          <a:off x="4108450" y="18142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a:extLst>
            <a:ext uri="{FF2B5EF4-FFF2-40B4-BE49-F238E27FC236}">
              <a16:creationId xmlns:a16="http://schemas.microsoft.com/office/drawing/2014/main" id="{5F9E7E8D-D2C0-4DB1-8116-EB7FCD5A6EF2}"/>
            </a:ext>
          </a:extLst>
        </xdr:cNvPr>
        <xdr:cNvSpPr txBox="1"/>
      </xdr:nvSpPr>
      <xdr:spPr>
        <a:xfrm>
          <a:off x="4216400" y="164559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a:extLst>
            <a:ext uri="{FF2B5EF4-FFF2-40B4-BE49-F238E27FC236}">
              <a16:creationId xmlns:a16="http://schemas.microsoft.com/office/drawing/2014/main" id="{DB675611-7D61-4EBB-8FFA-6667A55D9BC1}"/>
            </a:ext>
          </a:extLst>
        </xdr:cNvPr>
        <xdr:cNvCxnSpPr/>
      </xdr:nvCxnSpPr>
      <xdr:spPr>
        <a:xfrm>
          <a:off x="4108450" y="166807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FB90CDDF-55DC-456E-B91C-4301EAFFF865}"/>
            </a:ext>
          </a:extLst>
        </xdr:cNvPr>
        <xdr:cNvSpPr txBox="1"/>
      </xdr:nvSpPr>
      <xdr:spPr>
        <a:xfrm>
          <a:off x="4216400" y="1714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a:extLst>
            <a:ext uri="{FF2B5EF4-FFF2-40B4-BE49-F238E27FC236}">
              <a16:creationId xmlns:a16="http://schemas.microsoft.com/office/drawing/2014/main" id="{9D4FFE31-7C7E-4BF2-B821-32A19B81D42D}"/>
            </a:ext>
          </a:extLst>
        </xdr:cNvPr>
        <xdr:cNvSpPr/>
      </xdr:nvSpPr>
      <xdr:spPr>
        <a:xfrm>
          <a:off x="4127500" y="1729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a:extLst>
            <a:ext uri="{FF2B5EF4-FFF2-40B4-BE49-F238E27FC236}">
              <a16:creationId xmlns:a16="http://schemas.microsoft.com/office/drawing/2014/main" id="{0E802672-8E1D-4057-8564-CB02B68E134E}"/>
            </a:ext>
          </a:extLst>
        </xdr:cNvPr>
        <xdr:cNvSpPr/>
      </xdr:nvSpPr>
      <xdr:spPr>
        <a:xfrm>
          <a:off x="3384550" y="172961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a:extLst>
            <a:ext uri="{FF2B5EF4-FFF2-40B4-BE49-F238E27FC236}">
              <a16:creationId xmlns:a16="http://schemas.microsoft.com/office/drawing/2014/main" id="{8546BD32-ABDF-4DD1-BDA1-CCF8B193A036}"/>
            </a:ext>
          </a:extLst>
        </xdr:cNvPr>
        <xdr:cNvSpPr/>
      </xdr:nvSpPr>
      <xdr:spPr>
        <a:xfrm>
          <a:off x="2571750" y="172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a:extLst>
            <a:ext uri="{FF2B5EF4-FFF2-40B4-BE49-F238E27FC236}">
              <a16:creationId xmlns:a16="http://schemas.microsoft.com/office/drawing/2014/main" id="{A3198394-77FB-45CE-BBD2-5345A26CF34D}"/>
            </a:ext>
          </a:extLst>
        </xdr:cNvPr>
        <xdr:cNvSpPr/>
      </xdr:nvSpPr>
      <xdr:spPr>
        <a:xfrm>
          <a:off x="1778000" y="1728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a:extLst>
            <a:ext uri="{FF2B5EF4-FFF2-40B4-BE49-F238E27FC236}">
              <a16:creationId xmlns:a16="http://schemas.microsoft.com/office/drawing/2014/main" id="{9BEB24AD-3DC7-44FD-9597-BA7722B5E835}"/>
            </a:ext>
          </a:extLst>
        </xdr:cNvPr>
        <xdr:cNvSpPr/>
      </xdr:nvSpPr>
      <xdr:spPr>
        <a:xfrm>
          <a:off x="984250" y="172944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745A3EC-0F19-47DE-9A31-5E28831ED98C}"/>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34DB56B-3BFE-40DE-B4E9-C1C165DA5BF2}"/>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A1DA2C3-2C2C-4DDE-9D85-381DE93E5B95}"/>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2C1C5CC5-57DF-4E74-B505-89308FFA7C8F}"/>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B59C8730-AB8F-4F65-B291-8091D66FDEF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17236</xdr:rowOff>
    </xdr:from>
    <xdr:to>
      <xdr:col>24</xdr:col>
      <xdr:colOff>114300</xdr:colOff>
      <xdr:row>106</xdr:row>
      <xdr:rowOff>118836</xdr:rowOff>
    </xdr:to>
    <xdr:sp macro="" textlink="">
      <xdr:nvSpPr>
        <xdr:cNvPr id="423" name="楕円 422">
          <a:extLst>
            <a:ext uri="{FF2B5EF4-FFF2-40B4-BE49-F238E27FC236}">
              <a16:creationId xmlns:a16="http://schemas.microsoft.com/office/drawing/2014/main" id="{37461E01-F06D-40B3-BA36-0DAEA0F00446}"/>
            </a:ext>
          </a:extLst>
        </xdr:cNvPr>
        <xdr:cNvSpPr/>
      </xdr:nvSpPr>
      <xdr:spPr>
        <a:xfrm>
          <a:off x="4127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167113</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DCA4C0B7-BFDC-475E-986D-BCF110B0986E}"/>
            </a:ext>
          </a:extLst>
        </xdr:cNvPr>
        <xdr:cNvSpPr txBox="1"/>
      </xdr:nvSpPr>
      <xdr:spPr>
        <a:xfrm>
          <a:off x="4216400" y="1759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154395</xdr:rowOff>
    </xdr:from>
    <xdr:to>
      <xdr:col>20</xdr:col>
      <xdr:colOff>38100</xdr:colOff>
      <xdr:row>106</xdr:row>
      <xdr:rowOff>84545</xdr:rowOff>
    </xdr:to>
    <xdr:sp macro="" textlink="">
      <xdr:nvSpPr>
        <xdr:cNvPr id="425" name="楕円 424">
          <a:extLst>
            <a:ext uri="{FF2B5EF4-FFF2-40B4-BE49-F238E27FC236}">
              <a16:creationId xmlns:a16="http://schemas.microsoft.com/office/drawing/2014/main" id="{1C2652C4-896E-4294-8EC8-228C689C5453}"/>
            </a:ext>
          </a:extLst>
        </xdr:cNvPr>
        <xdr:cNvSpPr/>
      </xdr:nvSpPr>
      <xdr:spPr>
        <a:xfrm>
          <a:off x="3384550" y="175851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33745</xdr:rowOff>
    </xdr:from>
    <xdr:to>
      <xdr:col>24</xdr:col>
      <xdr:colOff>63500</xdr:colOff>
      <xdr:row>106</xdr:row>
      <xdr:rowOff>68036</xdr:rowOff>
    </xdr:to>
    <xdr:cxnSp macro="">
      <xdr:nvCxnSpPr>
        <xdr:cNvPr id="426" name="直線コネクタ 425">
          <a:extLst>
            <a:ext uri="{FF2B5EF4-FFF2-40B4-BE49-F238E27FC236}">
              <a16:creationId xmlns:a16="http://schemas.microsoft.com/office/drawing/2014/main" id="{9FA70F12-6B55-4E64-9481-987E21E9885F}"/>
            </a:ext>
          </a:extLst>
        </xdr:cNvPr>
        <xdr:cNvCxnSpPr/>
      </xdr:nvCxnSpPr>
      <xdr:spPr>
        <a:xfrm>
          <a:off x="3429000" y="17635945"/>
          <a:ext cx="7493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90714</xdr:rowOff>
    </xdr:from>
    <xdr:to>
      <xdr:col>15</xdr:col>
      <xdr:colOff>101600</xdr:colOff>
      <xdr:row>105</xdr:row>
      <xdr:rowOff>20864</xdr:rowOff>
    </xdr:to>
    <xdr:sp macro="" textlink="">
      <xdr:nvSpPr>
        <xdr:cNvPr id="427" name="楕円 426">
          <a:extLst>
            <a:ext uri="{FF2B5EF4-FFF2-40B4-BE49-F238E27FC236}">
              <a16:creationId xmlns:a16="http://schemas.microsoft.com/office/drawing/2014/main" id="{92EA3C58-6D3D-47CF-934C-8C8E758E91AF}"/>
            </a:ext>
          </a:extLst>
        </xdr:cNvPr>
        <xdr:cNvSpPr/>
      </xdr:nvSpPr>
      <xdr:spPr>
        <a:xfrm>
          <a:off x="257175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141514</xdr:rowOff>
    </xdr:from>
    <xdr:to>
      <xdr:col>19</xdr:col>
      <xdr:colOff>177800</xdr:colOff>
      <xdr:row>106</xdr:row>
      <xdr:rowOff>33745</xdr:rowOff>
    </xdr:to>
    <xdr:cxnSp macro="">
      <xdr:nvCxnSpPr>
        <xdr:cNvPr id="428" name="直線コネクタ 427">
          <a:extLst>
            <a:ext uri="{FF2B5EF4-FFF2-40B4-BE49-F238E27FC236}">
              <a16:creationId xmlns:a16="http://schemas.microsoft.com/office/drawing/2014/main" id="{19F89AB3-5B20-42D4-8C15-0BFFD817FE8D}"/>
            </a:ext>
          </a:extLst>
        </xdr:cNvPr>
        <xdr:cNvCxnSpPr/>
      </xdr:nvCxnSpPr>
      <xdr:spPr>
        <a:xfrm>
          <a:off x="2622550" y="17400814"/>
          <a:ext cx="80645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141332</xdr:rowOff>
    </xdr:from>
    <xdr:to>
      <xdr:col>10</xdr:col>
      <xdr:colOff>165100</xdr:colOff>
      <xdr:row>105</xdr:row>
      <xdr:rowOff>71482</xdr:rowOff>
    </xdr:to>
    <xdr:sp macro="" textlink="">
      <xdr:nvSpPr>
        <xdr:cNvPr id="429" name="楕円 428">
          <a:extLst>
            <a:ext uri="{FF2B5EF4-FFF2-40B4-BE49-F238E27FC236}">
              <a16:creationId xmlns:a16="http://schemas.microsoft.com/office/drawing/2014/main" id="{624AB60F-8101-4767-86A3-0E3AD51DB6EA}"/>
            </a:ext>
          </a:extLst>
        </xdr:cNvPr>
        <xdr:cNvSpPr/>
      </xdr:nvSpPr>
      <xdr:spPr>
        <a:xfrm>
          <a:off x="17780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141514</xdr:rowOff>
    </xdr:from>
    <xdr:to>
      <xdr:col>15</xdr:col>
      <xdr:colOff>50800</xdr:colOff>
      <xdr:row>105</xdr:row>
      <xdr:rowOff>20682</xdr:rowOff>
    </xdr:to>
    <xdr:cxnSp macro="">
      <xdr:nvCxnSpPr>
        <xdr:cNvPr id="430" name="直線コネクタ 429">
          <a:extLst>
            <a:ext uri="{FF2B5EF4-FFF2-40B4-BE49-F238E27FC236}">
              <a16:creationId xmlns:a16="http://schemas.microsoft.com/office/drawing/2014/main" id="{261D051E-923E-469E-BCC1-2798EC55D285}"/>
            </a:ext>
          </a:extLst>
        </xdr:cNvPr>
        <xdr:cNvCxnSpPr/>
      </xdr:nvCxnSpPr>
      <xdr:spPr>
        <a:xfrm flipV="1">
          <a:off x="1828800" y="17400814"/>
          <a:ext cx="79375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151130</xdr:rowOff>
    </xdr:from>
    <xdr:to>
      <xdr:col>6</xdr:col>
      <xdr:colOff>38100</xdr:colOff>
      <xdr:row>105</xdr:row>
      <xdr:rowOff>81280</xdr:rowOff>
    </xdr:to>
    <xdr:sp macro="" textlink="">
      <xdr:nvSpPr>
        <xdr:cNvPr id="431" name="楕円 430">
          <a:extLst>
            <a:ext uri="{FF2B5EF4-FFF2-40B4-BE49-F238E27FC236}">
              <a16:creationId xmlns:a16="http://schemas.microsoft.com/office/drawing/2014/main" id="{099F1E82-E11B-4CB8-AD52-9C85873D17BC}"/>
            </a:ext>
          </a:extLst>
        </xdr:cNvPr>
        <xdr:cNvSpPr/>
      </xdr:nvSpPr>
      <xdr:spPr>
        <a:xfrm>
          <a:off x="984250" y="17410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20682</xdr:rowOff>
    </xdr:from>
    <xdr:to>
      <xdr:col>10</xdr:col>
      <xdr:colOff>114300</xdr:colOff>
      <xdr:row>105</xdr:row>
      <xdr:rowOff>30480</xdr:rowOff>
    </xdr:to>
    <xdr:cxnSp macro="">
      <xdr:nvCxnSpPr>
        <xdr:cNvPr id="432" name="直線コネクタ 431">
          <a:extLst>
            <a:ext uri="{FF2B5EF4-FFF2-40B4-BE49-F238E27FC236}">
              <a16:creationId xmlns:a16="http://schemas.microsoft.com/office/drawing/2014/main" id="{7BA71675-5620-44C6-AA6C-BFEBEE4EF0BE}"/>
            </a:ext>
          </a:extLst>
        </xdr:cNvPr>
        <xdr:cNvCxnSpPr/>
      </xdr:nvCxnSpPr>
      <xdr:spPr>
        <a:xfrm flipV="1">
          <a:off x="1028700" y="17451432"/>
          <a:ext cx="8001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a:extLst>
            <a:ext uri="{FF2B5EF4-FFF2-40B4-BE49-F238E27FC236}">
              <a16:creationId xmlns:a16="http://schemas.microsoft.com/office/drawing/2014/main" id="{0D68D378-86AB-404E-B7E9-635936874D51}"/>
            </a:ext>
          </a:extLst>
        </xdr:cNvPr>
        <xdr:cNvSpPr txBox="1"/>
      </xdr:nvSpPr>
      <xdr:spPr>
        <a:xfrm>
          <a:off x="32391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a:extLst>
            <a:ext uri="{FF2B5EF4-FFF2-40B4-BE49-F238E27FC236}">
              <a16:creationId xmlns:a16="http://schemas.microsoft.com/office/drawing/2014/main" id="{5F5834E0-B2AC-4BCE-90C5-459D74371364}"/>
            </a:ext>
          </a:extLst>
        </xdr:cNvPr>
        <xdr:cNvSpPr txBox="1"/>
      </xdr:nvSpPr>
      <xdr:spPr>
        <a:xfrm>
          <a:off x="2439044"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a:extLst>
            <a:ext uri="{FF2B5EF4-FFF2-40B4-BE49-F238E27FC236}">
              <a16:creationId xmlns:a16="http://schemas.microsoft.com/office/drawing/2014/main" id="{6A30C91A-C57C-4F98-9334-ADEFE687D449}"/>
            </a:ext>
          </a:extLst>
        </xdr:cNvPr>
        <xdr:cNvSpPr txBox="1"/>
      </xdr:nvSpPr>
      <xdr:spPr>
        <a:xfrm>
          <a:off x="164529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6" name="n_4aveValue【市民会館】&#10;有形固定資産減価償却率">
          <a:extLst>
            <a:ext uri="{FF2B5EF4-FFF2-40B4-BE49-F238E27FC236}">
              <a16:creationId xmlns:a16="http://schemas.microsoft.com/office/drawing/2014/main" id="{A0BC57A3-99AC-46CF-B42F-89775DD12E0B}"/>
            </a:ext>
          </a:extLst>
        </xdr:cNvPr>
        <xdr:cNvSpPr txBox="1"/>
      </xdr:nvSpPr>
      <xdr:spPr>
        <a:xfrm>
          <a:off x="8515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75672</xdr:rowOff>
    </xdr:from>
    <xdr:ext cx="405111" cy="259045"/>
    <xdr:sp macro="" textlink="">
      <xdr:nvSpPr>
        <xdr:cNvPr id="437" name="n_1mainValue【市民会館】&#10;有形固定資産減価償却率">
          <a:extLst>
            <a:ext uri="{FF2B5EF4-FFF2-40B4-BE49-F238E27FC236}">
              <a16:creationId xmlns:a16="http://schemas.microsoft.com/office/drawing/2014/main" id="{F5453C77-D719-45E0-8417-D93027340F20}"/>
            </a:ext>
          </a:extLst>
        </xdr:cNvPr>
        <xdr:cNvSpPr txBox="1"/>
      </xdr:nvSpPr>
      <xdr:spPr>
        <a:xfrm>
          <a:off x="3239144" y="1767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438" name="n_2mainValue【市民会館】&#10;有形固定資産減価償却率">
          <a:extLst>
            <a:ext uri="{FF2B5EF4-FFF2-40B4-BE49-F238E27FC236}">
              <a16:creationId xmlns:a16="http://schemas.microsoft.com/office/drawing/2014/main" id="{1D338BEA-5222-4976-AE94-4E5FC91074E2}"/>
            </a:ext>
          </a:extLst>
        </xdr:cNvPr>
        <xdr:cNvSpPr txBox="1"/>
      </xdr:nvSpPr>
      <xdr:spPr>
        <a:xfrm>
          <a:off x="2439044" y="1744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62609</xdr:rowOff>
    </xdr:from>
    <xdr:ext cx="405111" cy="259045"/>
    <xdr:sp macro="" textlink="">
      <xdr:nvSpPr>
        <xdr:cNvPr id="439" name="n_3mainValue【市民会館】&#10;有形固定資産減価償却率">
          <a:extLst>
            <a:ext uri="{FF2B5EF4-FFF2-40B4-BE49-F238E27FC236}">
              <a16:creationId xmlns:a16="http://schemas.microsoft.com/office/drawing/2014/main" id="{B79DB83E-05C0-4A03-B16A-520C4A87BDD0}"/>
            </a:ext>
          </a:extLst>
        </xdr:cNvPr>
        <xdr:cNvSpPr txBox="1"/>
      </xdr:nvSpPr>
      <xdr:spPr>
        <a:xfrm>
          <a:off x="1645294" y="17493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72407</xdr:rowOff>
    </xdr:from>
    <xdr:ext cx="405111" cy="259045"/>
    <xdr:sp macro="" textlink="">
      <xdr:nvSpPr>
        <xdr:cNvPr id="440" name="n_4mainValue【市民会館】&#10;有形固定資産減価償却率">
          <a:extLst>
            <a:ext uri="{FF2B5EF4-FFF2-40B4-BE49-F238E27FC236}">
              <a16:creationId xmlns:a16="http://schemas.microsoft.com/office/drawing/2014/main" id="{D6B1726D-B41D-48D6-A996-914ED1D478AB}"/>
            </a:ext>
          </a:extLst>
        </xdr:cNvPr>
        <xdr:cNvSpPr txBox="1"/>
      </xdr:nvSpPr>
      <xdr:spPr>
        <a:xfrm>
          <a:off x="8515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45B76C8D-14F8-4F6E-A2E3-E0AD1CDAE432}"/>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3B0FD152-DAF4-4C8E-8164-C9B30E8DBCAB}"/>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3E289DD9-4246-4645-86C5-6C830C382D17}"/>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13A9BE61-A175-486B-A123-561438CB0F21}"/>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98C08352-028B-4535-B700-D9A0FAEA7994}"/>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451BB39D-0959-49F3-9F27-23F9DCD57058}"/>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A7CEDE00-90EF-4052-B413-AA9EFB638325}"/>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2D6308C4-C35A-4670-BD77-952D044BA8CE}"/>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931D264F-C2BC-448F-A817-49DC58CDDA3C}"/>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140FADAD-249D-4657-84BD-7A359B86D60F}"/>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a:extLst>
            <a:ext uri="{FF2B5EF4-FFF2-40B4-BE49-F238E27FC236}">
              <a16:creationId xmlns:a16="http://schemas.microsoft.com/office/drawing/2014/main" id="{72C28A00-0D77-4664-876E-70545CFEF844}"/>
            </a:ext>
          </a:extLst>
        </xdr:cNvPr>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a:extLst>
            <a:ext uri="{FF2B5EF4-FFF2-40B4-BE49-F238E27FC236}">
              <a16:creationId xmlns:a16="http://schemas.microsoft.com/office/drawing/2014/main" id="{331099FC-39BB-4DFF-9F0C-96A9C2A4FBC8}"/>
            </a:ext>
          </a:extLst>
        </xdr:cNvPr>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a:extLst>
            <a:ext uri="{FF2B5EF4-FFF2-40B4-BE49-F238E27FC236}">
              <a16:creationId xmlns:a16="http://schemas.microsoft.com/office/drawing/2014/main" id="{18F21302-950B-4F47-90B5-F1BD78B54D63}"/>
            </a:ext>
          </a:extLst>
        </xdr:cNvPr>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a:extLst>
            <a:ext uri="{FF2B5EF4-FFF2-40B4-BE49-F238E27FC236}">
              <a16:creationId xmlns:a16="http://schemas.microsoft.com/office/drawing/2014/main" id="{54183BFD-51C4-4B3A-8123-19945D522601}"/>
            </a:ext>
          </a:extLst>
        </xdr:cNvPr>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a:extLst>
            <a:ext uri="{FF2B5EF4-FFF2-40B4-BE49-F238E27FC236}">
              <a16:creationId xmlns:a16="http://schemas.microsoft.com/office/drawing/2014/main" id="{BA1EBB8B-104F-4152-8221-CE1119C743E5}"/>
            </a:ext>
          </a:extLst>
        </xdr:cNvPr>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a:extLst>
            <a:ext uri="{FF2B5EF4-FFF2-40B4-BE49-F238E27FC236}">
              <a16:creationId xmlns:a16="http://schemas.microsoft.com/office/drawing/2014/main" id="{C32B8F21-8C31-4F00-A8FB-985DBF179720}"/>
            </a:ext>
          </a:extLst>
        </xdr:cNvPr>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a:extLst>
            <a:ext uri="{FF2B5EF4-FFF2-40B4-BE49-F238E27FC236}">
              <a16:creationId xmlns:a16="http://schemas.microsoft.com/office/drawing/2014/main" id="{6E1E72DD-8ED5-47E8-93AF-528FD7B195FE}"/>
            </a:ext>
          </a:extLst>
        </xdr:cNvPr>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a:extLst>
            <a:ext uri="{FF2B5EF4-FFF2-40B4-BE49-F238E27FC236}">
              <a16:creationId xmlns:a16="http://schemas.microsoft.com/office/drawing/2014/main" id="{ABE4D01C-085C-4BBE-A7CE-4613D26521D7}"/>
            </a:ext>
          </a:extLst>
        </xdr:cNvPr>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a:extLst>
            <a:ext uri="{FF2B5EF4-FFF2-40B4-BE49-F238E27FC236}">
              <a16:creationId xmlns:a16="http://schemas.microsoft.com/office/drawing/2014/main" id="{24E59899-73E4-4329-AB0E-9B1FD3B7150C}"/>
            </a:ext>
          </a:extLst>
        </xdr:cNvPr>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a:extLst>
            <a:ext uri="{FF2B5EF4-FFF2-40B4-BE49-F238E27FC236}">
              <a16:creationId xmlns:a16="http://schemas.microsoft.com/office/drawing/2014/main" id="{077314EE-BB47-4E9A-A135-A063B5D38046}"/>
            </a:ext>
          </a:extLst>
        </xdr:cNvPr>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a:extLst>
            <a:ext uri="{FF2B5EF4-FFF2-40B4-BE49-F238E27FC236}">
              <a16:creationId xmlns:a16="http://schemas.microsoft.com/office/drawing/2014/main" id="{DB355362-4897-428F-B692-946F02F0F9B8}"/>
            </a:ext>
          </a:extLst>
        </xdr:cNvPr>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a:extLst>
            <a:ext uri="{FF2B5EF4-FFF2-40B4-BE49-F238E27FC236}">
              <a16:creationId xmlns:a16="http://schemas.microsoft.com/office/drawing/2014/main" id="{DB926C05-3049-45F2-930A-2E572FE57B0E}"/>
            </a:ext>
          </a:extLst>
        </xdr:cNvPr>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B740EF7D-06D0-4762-80F8-819BB7120303}"/>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7C2F3797-B2E5-414B-9C78-A14049BC5198}"/>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16BEFA0A-BEC6-48EE-A34B-7615DFA1A13A}"/>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a:extLst>
            <a:ext uri="{FF2B5EF4-FFF2-40B4-BE49-F238E27FC236}">
              <a16:creationId xmlns:a16="http://schemas.microsoft.com/office/drawing/2014/main" id="{65867369-1193-409F-B148-5297742EAC77}"/>
            </a:ext>
          </a:extLst>
        </xdr:cNvPr>
        <xdr:cNvCxnSpPr/>
      </xdr:nvCxnSpPr>
      <xdr:spPr>
        <a:xfrm flipV="1">
          <a:off x="9429115" y="164896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a:extLst>
            <a:ext uri="{FF2B5EF4-FFF2-40B4-BE49-F238E27FC236}">
              <a16:creationId xmlns:a16="http://schemas.microsoft.com/office/drawing/2014/main" id="{4F1A98D7-A461-44F7-B7F9-1F9C7097029A}"/>
            </a:ext>
          </a:extLst>
        </xdr:cNvPr>
        <xdr:cNvSpPr txBox="1"/>
      </xdr:nvSpPr>
      <xdr:spPr>
        <a:xfrm>
          <a:off x="9467850" y="1810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a:extLst>
            <a:ext uri="{FF2B5EF4-FFF2-40B4-BE49-F238E27FC236}">
              <a16:creationId xmlns:a16="http://schemas.microsoft.com/office/drawing/2014/main" id="{3D6BCCB2-32DF-40ED-BB27-8A95327DBDA6}"/>
            </a:ext>
          </a:extLst>
        </xdr:cNvPr>
        <xdr:cNvCxnSpPr/>
      </xdr:nvCxnSpPr>
      <xdr:spPr>
        <a:xfrm>
          <a:off x="9359900" y="180964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a:extLst>
            <a:ext uri="{FF2B5EF4-FFF2-40B4-BE49-F238E27FC236}">
              <a16:creationId xmlns:a16="http://schemas.microsoft.com/office/drawing/2014/main" id="{669950AB-AC1E-4E67-811C-21EED9B43D76}"/>
            </a:ext>
          </a:extLst>
        </xdr:cNvPr>
        <xdr:cNvSpPr txBox="1"/>
      </xdr:nvSpPr>
      <xdr:spPr>
        <a:xfrm>
          <a:off x="9467850" y="1626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a:extLst>
            <a:ext uri="{FF2B5EF4-FFF2-40B4-BE49-F238E27FC236}">
              <a16:creationId xmlns:a16="http://schemas.microsoft.com/office/drawing/2014/main" id="{06291A68-510A-4123-81A9-2F8D7CD00B30}"/>
            </a:ext>
          </a:extLst>
        </xdr:cNvPr>
        <xdr:cNvCxnSpPr/>
      </xdr:nvCxnSpPr>
      <xdr:spPr>
        <a:xfrm>
          <a:off x="9359900" y="16489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a:extLst>
            <a:ext uri="{FF2B5EF4-FFF2-40B4-BE49-F238E27FC236}">
              <a16:creationId xmlns:a16="http://schemas.microsoft.com/office/drawing/2014/main" id="{0FA31898-C26F-4746-BC3F-0D5411D91CAC}"/>
            </a:ext>
          </a:extLst>
        </xdr:cNvPr>
        <xdr:cNvSpPr txBox="1"/>
      </xdr:nvSpPr>
      <xdr:spPr>
        <a:xfrm>
          <a:off x="9467850" y="17498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a:extLst>
            <a:ext uri="{FF2B5EF4-FFF2-40B4-BE49-F238E27FC236}">
              <a16:creationId xmlns:a16="http://schemas.microsoft.com/office/drawing/2014/main" id="{41D13519-298C-4EC1-83D9-F0809F5F0914}"/>
            </a:ext>
          </a:extLst>
        </xdr:cNvPr>
        <xdr:cNvSpPr/>
      </xdr:nvSpPr>
      <xdr:spPr>
        <a:xfrm>
          <a:off x="9398000" y="176471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a:extLst>
            <a:ext uri="{FF2B5EF4-FFF2-40B4-BE49-F238E27FC236}">
              <a16:creationId xmlns:a16="http://schemas.microsoft.com/office/drawing/2014/main" id="{10F7B889-3980-4A56-929F-2241D74AE880}"/>
            </a:ext>
          </a:extLst>
        </xdr:cNvPr>
        <xdr:cNvSpPr/>
      </xdr:nvSpPr>
      <xdr:spPr>
        <a:xfrm>
          <a:off x="86360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a:extLst>
            <a:ext uri="{FF2B5EF4-FFF2-40B4-BE49-F238E27FC236}">
              <a16:creationId xmlns:a16="http://schemas.microsoft.com/office/drawing/2014/main" id="{B74C1332-B120-4D50-B55A-63B658E108DD}"/>
            </a:ext>
          </a:extLst>
        </xdr:cNvPr>
        <xdr:cNvSpPr/>
      </xdr:nvSpPr>
      <xdr:spPr>
        <a:xfrm>
          <a:off x="7842250" y="176537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a:extLst>
            <a:ext uri="{FF2B5EF4-FFF2-40B4-BE49-F238E27FC236}">
              <a16:creationId xmlns:a16="http://schemas.microsoft.com/office/drawing/2014/main" id="{CA96EAB2-2709-4F9D-987F-707A4EAB9878}"/>
            </a:ext>
          </a:extLst>
        </xdr:cNvPr>
        <xdr:cNvSpPr/>
      </xdr:nvSpPr>
      <xdr:spPr>
        <a:xfrm>
          <a:off x="702945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a:extLst>
            <a:ext uri="{FF2B5EF4-FFF2-40B4-BE49-F238E27FC236}">
              <a16:creationId xmlns:a16="http://schemas.microsoft.com/office/drawing/2014/main" id="{C31BFAE6-7EC9-4A87-B2D0-692FCFD3E52E}"/>
            </a:ext>
          </a:extLst>
        </xdr:cNvPr>
        <xdr:cNvSpPr/>
      </xdr:nvSpPr>
      <xdr:spPr>
        <a:xfrm>
          <a:off x="62357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9DBCD5E7-D0BF-4A0C-B33F-003282CD8B52}"/>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913C5138-F346-4F9D-A6B5-0D6938FDC956}"/>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9F64C57D-3510-4B5F-97F7-966762939AB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1E6B9916-BD98-48CC-BB83-F3BEE8B90811}"/>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9107EC7B-C01D-4809-B230-C0126AD98518}"/>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100512</xdr:rowOff>
    </xdr:from>
    <xdr:to>
      <xdr:col>55</xdr:col>
      <xdr:colOff>50800</xdr:colOff>
      <xdr:row>107</xdr:row>
      <xdr:rowOff>30662</xdr:rowOff>
    </xdr:to>
    <xdr:sp macro="" textlink="">
      <xdr:nvSpPr>
        <xdr:cNvPr id="482" name="楕円 481">
          <a:extLst>
            <a:ext uri="{FF2B5EF4-FFF2-40B4-BE49-F238E27FC236}">
              <a16:creationId xmlns:a16="http://schemas.microsoft.com/office/drawing/2014/main" id="{425E7E54-36E8-4254-8102-B84105ABF829}"/>
            </a:ext>
          </a:extLst>
        </xdr:cNvPr>
        <xdr:cNvSpPr/>
      </xdr:nvSpPr>
      <xdr:spPr>
        <a:xfrm>
          <a:off x="9398000" y="177027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78939</xdr:rowOff>
    </xdr:from>
    <xdr:ext cx="469744" cy="259045"/>
    <xdr:sp macro="" textlink="">
      <xdr:nvSpPr>
        <xdr:cNvPr id="483" name="【市民会館】&#10;一人当たり面積該当値テキスト">
          <a:extLst>
            <a:ext uri="{FF2B5EF4-FFF2-40B4-BE49-F238E27FC236}">
              <a16:creationId xmlns:a16="http://schemas.microsoft.com/office/drawing/2014/main" id="{0EA7004D-5120-4C43-99C4-12F9AEBC9765}"/>
            </a:ext>
          </a:extLst>
        </xdr:cNvPr>
        <xdr:cNvSpPr txBox="1"/>
      </xdr:nvSpPr>
      <xdr:spPr>
        <a:xfrm>
          <a:off x="9467850" y="1768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103777</xdr:rowOff>
    </xdr:from>
    <xdr:to>
      <xdr:col>50</xdr:col>
      <xdr:colOff>165100</xdr:colOff>
      <xdr:row>107</xdr:row>
      <xdr:rowOff>33927</xdr:rowOff>
    </xdr:to>
    <xdr:sp macro="" textlink="">
      <xdr:nvSpPr>
        <xdr:cNvPr id="484" name="楕円 483">
          <a:extLst>
            <a:ext uri="{FF2B5EF4-FFF2-40B4-BE49-F238E27FC236}">
              <a16:creationId xmlns:a16="http://schemas.microsoft.com/office/drawing/2014/main" id="{0E4B5BB1-0C24-4AEE-89D6-940E12F21403}"/>
            </a:ext>
          </a:extLst>
        </xdr:cNvPr>
        <xdr:cNvSpPr/>
      </xdr:nvSpPr>
      <xdr:spPr>
        <a:xfrm>
          <a:off x="86360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151312</xdr:rowOff>
    </xdr:from>
    <xdr:to>
      <xdr:col>55</xdr:col>
      <xdr:colOff>0</xdr:colOff>
      <xdr:row>106</xdr:row>
      <xdr:rowOff>154577</xdr:rowOff>
    </xdr:to>
    <xdr:cxnSp macro="">
      <xdr:nvCxnSpPr>
        <xdr:cNvPr id="485" name="直線コネクタ 484">
          <a:extLst>
            <a:ext uri="{FF2B5EF4-FFF2-40B4-BE49-F238E27FC236}">
              <a16:creationId xmlns:a16="http://schemas.microsoft.com/office/drawing/2014/main" id="{CEC7BAC5-41E5-4ABA-966C-67C9B363B38C}"/>
            </a:ext>
          </a:extLst>
        </xdr:cNvPr>
        <xdr:cNvCxnSpPr/>
      </xdr:nvCxnSpPr>
      <xdr:spPr>
        <a:xfrm flipV="1">
          <a:off x="8686800" y="17753512"/>
          <a:ext cx="7429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103777</xdr:rowOff>
    </xdr:from>
    <xdr:to>
      <xdr:col>46</xdr:col>
      <xdr:colOff>38100</xdr:colOff>
      <xdr:row>107</xdr:row>
      <xdr:rowOff>33927</xdr:rowOff>
    </xdr:to>
    <xdr:sp macro="" textlink="">
      <xdr:nvSpPr>
        <xdr:cNvPr id="486" name="楕円 485">
          <a:extLst>
            <a:ext uri="{FF2B5EF4-FFF2-40B4-BE49-F238E27FC236}">
              <a16:creationId xmlns:a16="http://schemas.microsoft.com/office/drawing/2014/main" id="{EF1705BF-6BF5-4FF7-8F02-69DC725C7CC5}"/>
            </a:ext>
          </a:extLst>
        </xdr:cNvPr>
        <xdr:cNvSpPr/>
      </xdr:nvSpPr>
      <xdr:spPr>
        <a:xfrm>
          <a:off x="7842250" y="177059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154577</xdr:rowOff>
    </xdr:from>
    <xdr:to>
      <xdr:col>50</xdr:col>
      <xdr:colOff>114300</xdr:colOff>
      <xdr:row>106</xdr:row>
      <xdr:rowOff>154577</xdr:rowOff>
    </xdr:to>
    <xdr:cxnSp macro="">
      <xdr:nvCxnSpPr>
        <xdr:cNvPr id="487" name="直線コネクタ 486">
          <a:extLst>
            <a:ext uri="{FF2B5EF4-FFF2-40B4-BE49-F238E27FC236}">
              <a16:creationId xmlns:a16="http://schemas.microsoft.com/office/drawing/2014/main" id="{AF50DDF2-189C-41D2-A462-B477FC03587C}"/>
            </a:ext>
          </a:extLst>
        </xdr:cNvPr>
        <xdr:cNvCxnSpPr/>
      </xdr:nvCxnSpPr>
      <xdr:spPr>
        <a:xfrm>
          <a:off x="7886700" y="1775677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136434</xdr:rowOff>
    </xdr:from>
    <xdr:to>
      <xdr:col>41</xdr:col>
      <xdr:colOff>101600</xdr:colOff>
      <xdr:row>107</xdr:row>
      <xdr:rowOff>66584</xdr:rowOff>
    </xdr:to>
    <xdr:sp macro="" textlink="">
      <xdr:nvSpPr>
        <xdr:cNvPr id="488" name="楕円 487">
          <a:extLst>
            <a:ext uri="{FF2B5EF4-FFF2-40B4-BE49-F238E27FC236}">
              <a16:creationId xmlns:a16="http://schemas.microsoft.com/office/drawing/2014/main" id="{59C2B551-1B06-4F6B-A5BA-F7B0F60262D2}"/>
            </a:ext>
          </a:extLst>
        </xdr:cNvPr>
        <xdr:cNvSpPr/>
      </xdr:nvSpPr>
      <xdr:spPr>
        <a:xfrm>
          <a:off x="702945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154577</xdr:rowOff>
    </xdr:from>
    <xdr:to>
      <xdr:col>45</xdr:col>
      <xdr:colOff>177800</xdr:colOff>
      <xdr:row>107</xdr:row>
      <xdr:rowOff>15784</xdr:rowOff>
    </xdr:to>
    <xdr:cxnSp macro="">
      <xdr:nvCxnSpPr>
        <xdr:cNvPr id="489" name="直線コネクタ 488">
          <a:extLst>
            <a:ext uri="{FF2B5EF4-FFF2-40B4-BE49-F238E27FC236}">
              <a16:creationId xmlns:a16="http://schemas.microsoft.com/office/drawing/2014/main" id="{293DDE57-950C-4B14-8408-1429DF35B197}"/>
            </a:ext>
          </a:extLst>
        </xdr:cNvPr>
        <xdr:cNvCxnSpPr/>
      </xdr:nvCxnSpPr>
      <xdr:spPr>
        <a:xfrm flipV="1">
          <a:off x="7080250" y="17756777"/>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139700</xdr:rowOff>
    </xdr:from>
    <xdr:to>
      <xdr:col>36</xdr:col>
      <xdr:colOff>165100</xdr:colOff>
      <xdr:row>107</xdr:row>
      <xdr:rowOff>69850</xdr:rowOff>
    </xdr:to>
    <xdr:sp macro="" textlink="">
      <xdr:nvSpPr>
        <xdr:cNvPr id="490" name="楕円 489">
          <a:extLst>
            <a:ext uri="{FF2B5EF4-FFF2-40B4-BE49-F238E27FC236}">
              <a16:creationId xmlns:a16="http://schemas.microsoft.com/office/drawing/2014/main" id="{29EAAA0E-B515-408A-A7CD-7C41DBFFABD4}"/>
            </a:ext>
          </a:extLst>
        </xdr:cNvPr>
        <xdr:cNvSpPr/>
      </xdr:nvSpPr>
      <xdr:spPr>
        <a:xfrm>
          <a:off x="6235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15784</xdr:rowOff>
    </xdr:from>
    <xdr:to>
      <xdr:col>41</xdr:col>
      <xdr:colOff>50800</xdr:colOff>
      <xdr:row>107</xdr:row>
      <xdr:rowOff>19050</xdr:rowOff>
    </xdr:to>
    <xdr:cxnSp macro="">
      <xdr:nvCxnSpPr>
        <xdr:cNvPr id="491" name="直線コネクタ 490">
          <a:extLst>
            <a:ext uri="{FF2B5EF4-FFF2-40B4-BE49-F238E27FC236}">
              <a16:creationId xmlns:a16="http://schemas.microsoft.com/office/drawing/2014/main" id="{E0802806-12B0-46CA-8DA2-525D70B28968}"/>
            </a:ext>
          </a:extLst>
        </xdr:cNvPr>
        <xdr:cNvCxnSpPr/>
      </xdr:nvCxnSpPr>
      <xdr:spPr>
        <a:xfrm flipV="1">
          <a:off x="6286500" y="17789434"/>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a:extLst>
            <a:ext uri="{FF2B5EF4-FFF2-40B4-BE49-F238E27FC236}">
              <a16:creationId xmlns:a16="http://schemas.microsoft.com/office/drawing/2014/main" id="{15896812-37D0-4812-A5EE-E724C7872FA6}"/>
            </a:ext>
          </a:extLst>
        </xdr:cNvPr>
        <xdr:cNvSpPr txBox="1"/>
      </xdr:nvSpPr>
      <xdr:spPr>
        <a:xfrm>
          <a:off x="845827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a:extLst>
            <a:ext uri="{FF2B5EF4-FFF2-40B4-BE49-F238E27FC236}">
              <a16:creationId xmlns:a16="http://schemas.microsoft.com/office/drawing/2014/main" id="{16372F07-97A3-47C3-A548-A031F1714E57}"/>
            </a:ext>
          </a:extLst>
        </xdr:cNvPr>
        <xdr:cNvSpPr txBox="1"/>
      </xdr:nvSpPr>
      <xdr:spPr>
        <a:xfrm>
          <a:off x="7677227" y="174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a:extLst>
            <a:ext uri="{FF2B5EF4-FFF2-40B4-BE49-F238E27FC236}">
              <a16:creationId xmlns:a16="http://schemas.microsoft.com/office/drawing/2014/main" id="{5B5F2F1D-1D6B-4165-9E10-E5AEADC9D885}"/>
            </a:ext>
          </a:extLst>
        </xdr:cNvPr>
        <xdr:cNvSpPr txBox="1"/>
      </xdr:nvSpPr>
      <xdr:spPr>
        <a:xfrm>
          <a:off x="68644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5" name="n_4aveValue【市民会館】&#10;一人当たり面積">
          <a:extLst>
            <a:ext uri="{FF2B5EF4-FFF2-40B4-BE49-F238E27FC236}">
              <a16:creationId xmlns:a16="http://schemas.microsoft.com/office/drawing/2014/main" id="{893800D6-C638-4373-AA71-05CC0D36E80D}"/>
            </a:ext>
          </a:extLst>
        </xdr:cNvPr>
        <xdr:cNvSpPr txBox="1"/>
      </xdr:nvSpPr>
      <xdr:spPr>
        <a:xfrm>
          <a:off x="607067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25054</xdr:rowOff>
    </xdr:from>
    <xdr:ext cx="469744" cy="259045"/>
    <xdr:sp macro="" textlink="">
      <xdr:nvSpPr>
        <xdr:cNvPr id="496" name="n_1mainValue【市民会館】&#10;一人当たり面積">
          <a:extLst>
            <a:ext uri="{FF2B5EF4-FFF2-40B4-BE49-F238E27FC236}">
              <a16:creationId xmlns:a16="http://schemas.microsoft.com/office/drawing/2014/main" id="{B6EB8823-602D-4229-A5AF-AACF58383577}"/>
            </a:ext>
          </a:extLst>
        </xdr:cNvPr>
        <xdr:cNvSpPr txBox="1"/>
      </xdr:nvSpPr>
      <xdr:spPr>
        <a:xfrm>
          <a:off x="8458277" y="177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25054</xdr:rowOff>
    </xdr:from>
    <xdr:ext cx="469744" cy="259045"/>
    <xdr:sp macro="" textlink="">
      <xdr:nvSpPr>
        <xdr:cNvPr id="497" name="n_2mainValue【市民会館】&#10;一人当たり面積">
          <a:extLst>
            <a:ext uri="{FF2B5EF4-FFF2-40B4-BE49-F238E27FC236}">
              <a16:creationId xmlns:a16="http://schemas.microsoft.com/office/drawing/2014/main" id="{348308A1-B9D0-42CA-82FB-9DC82393D8B7}"/>
            </a:ext>
          </a:extLst>
        </xdr:cNvPr>
        <xdr:cNvSpPr txBox="1"/>
      </xdr:nvSpPr>
      <xdr:spPr>
        <a:xfrm>
          <a:off x="7677227" y="177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57711</xdr:rowOff>
    </xdr:from>
    <xdr:ext cx="469744" cy="259045"/>
    <xdr:sp macro="" textlink="">
      <xdr:nvSpPr>
        <xdr:cNvPr id="498" name="n_3mainValue【市民会館】&#10;一人当たり面積">
          <a:extLst>
            <a:ext uri="{FF2B5EF4-FFF2-40B4-BE49-F238E27FC236}">
              <a16:creationId xmlns:a16="http://schemas.microsoft.com/office/drawing/2014/main" id="{78A96985-676C-4054-9769-19BF575F8C6A}"/>
            </a:ext>
          </a:extLst>
        </xdr:cNvPr>
        <xdr:cNvSpPr txBox="1"/>
      </xdr:nvSpPr>
      <xdr:spPr>
        <a:xfrm>
          <a:off x="68644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60977</xdr:rowOff>
    </xdr:from>
    <xdr:ext cx="469744" cy="259045"/>
    <xdr:sp macro="" textlink="">
      <xdr:nvSpPr>
        <xdr:cNvPr id="499" name="n_4mainValue【市民会館】&#10;一人当たり面積">
          <a:extLst>
            <a:ext uri="{FF2B5EF4-FFF2-40B4-BE49-F238E27FC236}">
              <a16:creationId xmlns:a16="http://schemas.microsoft.com/office/drawing/2014/main" id="{BCF7A575-E875-46F5-8CEB-1F1EF5EDA551}"/>
            </a:ext>
          </a:extLst>
        </xdr:cNvPr>
        <xdr:cNvSpPr txBox="1"/>
      </xdr:nvSpPr>
      <xdr:spPr>
        <a:xfrm>
          <a:off x="607067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E606DA05-04B6-4D5F-8520-47DBD65D529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B223B8D8-769A-4BC1-BC45-55F0C9233B71}"/>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EB866E25-4D90-43A9-AC8F-99EF50B21331}"/>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1FDFAABE-E5AE-44C9-9486-00FBB36D0B18}"/>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422CE6F7-97B4-4FBA-8BE4-5B2E4B0BAB66}"/>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DEAEB010-C798-46CB-A732-C321EFC836DC}"/>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B6DB1016-2C12-49C7-9F1C-8C71239F4FFE}"/>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74A5A083-91A5-49AE-A3A2-E9BD18880859}"/>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91B65302-F73D-4DD6-A286-282332BB583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a:extLst>
            <a:ext uri="{FF2B5EF4-FFF2-40B4-BE49-F238E27FC236}">
              <a16:creationId xmlns:a16="http://schemas.microsoft.com/office/drawing/2014/main" id="{6ADE6A97-5FBF-45FF-BE12-48D109351B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a:extLst>
            <a:ext uri="{FF2B5EF4-FFF2-40B4-BE49-F238E27FC236}">
              <a16:creationId xmlns:a16="http://schemas.microsoft.com/office/drawing/2014/main" id="{86A4AA7A-4949-42CC-90C8-026D73FC9986}"/>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a:extLst>
            <a:ext uri="{FF2B5EF4-FFF2-40B4-BE49-F238E27FC236}">
              <a16:creationId xmlns:a16="http://schemas.microsoft.com/office/drawing/2014/main" id="{0B91C84F-A90C-4B52-A5D0-777DE87A4923}"/>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a:extLst>
            <a:ext uri="{FF2B5EF4-FFF2-40B4-BE49-F238E27FC236}">
              <a16:creationId xmlns:a16="http://schemas.microsoft.com/office/drawing/2014/main" id="{84630D55-6BAC-4D71-A3FE-267E98666775}"/>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a:extLst>
            <a:ext uri="{FF2B5EF4-FFF2-40B4-BE49-F238E27FC236}">
              <a16:creationId xmlns:a16="http://schemas.microsoft.com/office/drawing/2014/main" id="{64416C8A-1AE5-405D-B553-EEE438CF03A4}"/>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a:extLst>
            <a:ext uri="{FF2B5EF4-FFF2-40B4-BE49-F238E27FC236}">
              <a16:creationId xmlns:a16="http://schemas.microsoft.com/office/drawing/2014/main" id="{B90FBD24-96AB-48A3-AC90-20730D8B5202}"/>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a:extLst>
            <a:ext uri="{FF2B5EF4-FFF2-40B4-BE49-F238E27FC236}">
              <a16:creationId xmlns:a16="http://schemas.microsoft.com/office/drawing/2014/main" id="{69C0A0AD-0777-438F-BB0E-2F06EC2FE86D}"/>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a:extLst>
            <a:ext uri="{FF2B5EF4-FFF2-40B4-BE49-F238E27FC236}">
              <a16:creationId xmlns:a16="http://schemas.microsoft.com/office/drawing/2014/main" id="{F8E7DF89-565B-4ADA-ACC4-314E8E261E6D}"/>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a:extLst>
            <a:ext uri="{FF2B5EF4-FFF2-40B4-BE49-F238E27FC236}">
              <a16:creationId xmlns:a16="http://schemas.microsoft.com/office/drawing/2014/main" id="{B8954C20-121F-4887-AC57-3709B24B47C9}"/>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a:extLst>
            <a:ext uri="{FF2B5EF4-FFF2-40B4-BE49-F238E27FC236}">
              <a16:creationId xmlns:a16="http://schemas.microsoft.com/office/drawing/2014/main" id="{642CF09C-341D-496F-9DEF-6B9A2984EBC9}"/>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a:extLst>
            <a:ext uri="{FF2B5EF4-FFF2-40B4-BE49-F238E27FC236}">
              <a16:creationId xmlns:a16="http://schemas.microsoft.com/office/drawing/2014/main" id="{28E57A66-E351-4096-BBA6-5D8CD5860316}"/>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a:extLst>
            <a:ext uri="{FF2B5EF4-FFF2-40B4-BE49-F238E27FC236}">
              <a16:creationId xmlns:a16="http://schemas.microsoft.com/office/drawing/2014/main" id="{A985B722-721A-4E47-A85D-009FF420B1FB}"/>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a:extLst>
            <a:ext uri="{FF2B5EF4-FFF2-40B4-BE49-F238E27FC236}">
              <a16:creationId xmlns:a16="http://schemas.microsoft.com/office/drawing/2014/main" id="{A1D9FEF5-076E-44EE-A9FC-7AE78D59C6D5}"/>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a:extLst>
            <a:ext uri="{FF2B5EF4-FFF2-40B4-BE49-F238E27FC236}">
              <a16:creationId xmlns:a16="http://schemas.microsoft.com/office/drawing/2014/main" id="{CA221FFB-3F9D-4778-BF37-161035924475}"/>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a:extLst>
            <a:ext uri="{FF2B5EF4-FFF2-40B4-BE49-F238E27FC236}">
              <a16:creationId xmlns:a16="http://schemas.microsoft.com/office/drawing/2014/main" id="{20FB81D8-51E8-40DA-A77B-9EB795D2324E}"/>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a16="http://schemas.microsoft.com/office/drawing/2014/main" id="{22B434F5-F13F-4F1F-BBAB-626AD32B9B6F}"/>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a16="http://schemas.microsoft.com/office/drawing/2014/main" id="{4C770DD9-7A6E-4091-89E6-15873F32AC5E}"/>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a16="http://schemas.microsoft.com/office/drawing/2014/main" id="{4D9714E0-27F0-40B0-8DE2-9738B039D0FE}"/>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a16="http://schemas.microsoft.com/office/drawing/2014/main" id="{041D058F-C771-4042-A290-FC942F309A7C}"/>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a16="http://schemas.microsoft.com/office/drawing/2014/main" id="{7AA74B2B-74C6-47DB-B9E3-A33997A4A4E1}"/>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a16="http://schemas.microsoft.com/office/drawing/2014/main" id="{AF71A57B-1A05-4F93-8F65-9FA90058C4C1}"/>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a16="http://schemas.microsoft.com/office/drawing/2014/main" id="{09054943-38C1-4925-8859-D4D082CA8A0D}"/>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a16="http://schemas.microsoft.com/office/drawing/2014/main" id="{950FFA57-A2ED-4842-9A62-12806B417E09}"/>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a:extLst>
            <a:ext uri="{FF2B5EF4-FFF2-40B4-BE49-F238E27FC236}">
              <a16:creationId xmlns:a16="http://schemas.microsoft.com/office/drawing/2014/main" id="{A9A3ED1D-D030-4E13-937D-1A49E7012245}"/>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a:extLst>
            <a:ext uri="{FF2B5EF4-FFF2-40B4-BE49-F238E27FC236}">
              <a16:creationId xmlns:a16="http://schemas.microsoft.com/office/drawing/2014/main" id="{D65E3E65-8EAB-4D56-8587-BF79F11DD21B}"/>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a:extLst>
            <a:ext uri="{FF2B5EF4-FFF2-40B4-BE49-F238E27FC236}">
              <a16:creationId xmlns:a16="http://schemas.microsoft.com/office/drawing/2014/main" id="{A735C3B0-CC86-4F4E-960D-07948B941D1C}"/>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a:extLst>
            <a:ext uri="{FF2B5EF4-FFF2-40B4-BE49-F238E27FC236}">
              <a16:creationId xmlns:a16="http://schemas.microsoft.com/office/drawing/2014/main" id="{762FC59B-0C6F-4F32-AA41-4F932A59FE82}"/>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a:extLst>
            <a:ext uri="{FF2B5EF4-FFF2-40B4-BE49-F238E27FC236}">
              <a16:creationId xmlns:a16="http://schemas.microsoft.com/office/drawing/2014/main" id="{CD84A031-72CC-4846-BC58-F727248382C4}"/>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a:extLst>
            <a:ext uri="{FF2B5EF4-FFF2-40B4-BE49-F238E27FC236}">
              <a16:creationId xmlns:a16="http://schemas.microsoft.com/office/drawing/2014/main" id="{8F2D5BF2-5787-43FF-BFDD-7ED5383C8284}"/>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a:extLst>
            <a:ext uri="{FF2B5EF4-FFF2-40B4-BE49-F238E27FC236}">
              <a16:creationId xmlns:a16="http://schemas.microsoft.com/office/drawing/2014/main" id="{6CCFEACA-E19D-4302-A250-D3300D7ECD2D}"/>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a:extLst>
            <a:ext uri="{FF2B5EF4-FFF2-40B4-BE49-F238E27FC236}">
              <a16:creationId xmlns:a16="http://schemas.microsoft.com/office/drawing/2014/main" id="{203B0ED5-DEA9-45DE-A3CD-BA315EBA8614}"/>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a:extLst>
            <a:ext uri="{FF2B5EF4-FFF2-40B4-BE49-F238E27FC236}">
              <a16:creationId xmlns:a16="http://schemas.microsoft.com/office/drawing/2014/main" id="{9D5055F2-B542-4BA6-87F7-A9F35BE87AF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a:extLst>
            <a:ext uri="{FF2B5EF4-FFF2-40B4-BE49-F238E27FC236}">
              <a16:creationId xmlns:a16="http://schemas.microsoft.com/office/drawing/2014/main" id="{DE3D7B10-237D-4CD1-8FA7-F4866FF70286}"/>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2" name="テキスト ボックス 541">
          <a:extLst>
            <a:ext uri="{FF2B5EF4-FFF2-40B4-BE49-F238E27FC236}">
              <a16:creationId xmlns:a16="http://schemas.microsoft.com/office/drawing/2014/main" id="{FBEAD38A-1D44-4C41-AE8A-0087659D1AE2}"/>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3" name="直線コネクタ 542">
          <a:extLst>
            <a:ext uri="{FF2B5EF4-FFF2-40B4-BE49-F238E27FC236}">
              <a16:creationId xmlns:a16="http://schemas.microsoft.com/office/drawing/2014/main" id="{A2998FD0-722A-4694-970C-F286733902E9}"/>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4" name="テキスト ボックス 543">
          <a:extLst>
            <a:ext uri="{FF2B5EF4-FFF2-40B4-BE49-F238E27FC236}">
              <a16:creationId xmlns:a16="http://schemas.microsoft.com/office/drawing/2014/main" id="{19FAE4E0-CB31-4CCF-847C-89458744C2F1}"/>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5" name="直線コネクタ 544">
          <a:extLst>
            <a:ext uri="{FF2B5EF4-FFF2-40B4-BE49-F238E27FC236}">
              <a16:creationId xmlns:a16="http://schemas.microsoft.com/office/drawing/2014/main" id="{1D0AE069-10F7-41EC-B5EE-BD3700C7BBE0}"/>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6" name="テキスト ボックス 545">
          <a:extLst>
            <a:ext uri="{FF2B5EF4-FFF2-40B4-BE49-F238E27FC236}">
              <a16:creationId xmlns:a16="http://schemas.microsoft.com/office/drawing/2014/main" id="{C53393F1-40BE-4D4B-BA7E-BF4A536AFF8B}"/>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7" name="直線コネクタ 546">
          <a:extLst>
            <a:ext uri="{FF2B5EF4-FFF2-40B4-BE49-F238E27FC236}">
              <a16:creationId xmlns:a16="http://schemas.microsoft.com/office/drawing/2014/main" id="{007FEBC9-DE9E-48E1-BBA2-8BAD774F904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8" name="テキスト ボックス 547">
          <a:extLst>
            <a:ext uri="{FF2B5EF4-FFF2-40B4-BE49-F238E27FC236}">
              <a16:creationId xmlns:a16="http://schemas.microsoft.com/office/drawing/2014/main" id="{35441FAE-C7E9-4E97-ACE7-1816AB24AF44}"/>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9" name="直線コネクタ 548">
          <a:extLst>
            <a:ext uri="{FF2B5EF4-FFF2-40B4-BE49-F238E27FC236}">
              <a16:creationId xmlns:a16="http://schemas.microsoft.com/office/drawing/2014/main" id="{6F970F8D-C507-4847-809F-D436D6F5A2E0}"/>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0" name="テキスト ボックス 549">
          <a:extLst>
            <a:ext uri="{FF2B5EF4-FFF2-40B4-BE49-F238E27FC236}">
              <a16:creationId xmlns:a16="http://schemas.microsoft.com/office/drawing/2014/main" id="{060AA1C2-7243-4DF6-BBD2-FAB7FA706BB3}"/>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1" name="直線コネクタ 550">
          <a:extLst>
            <a:ext uri="{FF2B5EF4-FFF2-40B4-BE49-F238E27FC236}">
              <a16:creationId xmlns:a16="http://schemas.microsoft.com/office/drawing/2014/main" id="{7AA17FD0-923B-46CE-B380-DD61BFD24A78}"/>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2" name="テキスト ボックス 551">
          <a:extLst>
            <a:ext uri="{FF2B5EF4-FFF2-40B4-BE49-F238E27FC236}">
              <a16:creationId xmlns:a16="http://schemas.microsoft.com/office/drawing/2014/main" id="{B691BD00-24AF-4771-9749-F72231317BB1}"/>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a:extLst>
            <a:ext uri="{FF2B5EF4-FFF2-40B4-BE49-F238E27FC236}">
              <a16:creationId xmlns:a16="http://schemas.microsoft.com/office/drawing/2014/main" id="{5F3F339C-F434-4479-8530-17DB87ED729E}"/>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4" name="テキスト ボックス 553">
          <a:extLst>
            <a:ext uri="{FF2B5EF4-FFF2-40B4-BE49-F238E27FC236}">
              <a16:creationId xmlns:a16="http://schemas.microsoft.com/office/drawing/2014/main" id="{949E76B4-1D44-4E87-AC9C-554F4057E1BB}"/>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消防施設】&#10;有形固定資産減価償却率グラフ枠">
          <a:extLst>
            <a:ext uri="{FF2B5EF4-FFF2-40B4-BE49-F238E27FC236}">
              <a16:creationId xmlns:a16="http://schemas.microsoft.com/office/drawing/2014/main" id="{DCEFE063-B114-40EA-834A-05D4CC44DB67}"/>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556" name="直線コネクタ 555">
          <a:extLst>
            <a:ext uri="{FF2B5EF4-FFF2-40B4-BE49-F238E27FC236}">
              <a16:creationId xmlns:a16="http://schemas.microsoft.com/office/drawing/2014/main" id="{607ED87C-4334-4D3B-BA64-04BFD8EB27AF}"/>
            </a:ext>
          </a:extLst>
        </xdr:cNvPr>
        <xdr:cNvCxnSpPr/>
      </xdr:nvCxnSpPr>
      <xdr:spPr>
        <a:xfrm flipV="1">
          <a:off x="14699614" y="12768580"/>
          <a:ext cx="0" cy="149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557" name="【消防施設】&#10;有形固定資産減価償却率最小値テキスト">
          <a:extLst>
            <a:ext uri="{FF2B5EF4-FFF2-40B4-BE49-F238E27FC236}">
              <a16:creationId xmlns:a16="http://schemas.microsoft.com/office/drawing/2014/main" id="{A18C98BE-77E2-46C4-9A3C-4407C088CCFA}"/>
            </a:ext>
          </a:extLst>
        </xdr:cNvPr>
        <xdr:cNvSpPr txBox="1"/>
      </xdr:nvSpPr>
      <xdr:spPr>
        <a:xfrm>
          <a:off x="14738350" y="14271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558" name="直線コネクタ 557">
          <a:extLst>
            <a:ext uri="{FF2B5EF4-FFF2-40B4-BE49-F238E27FC236}">
              <a16:creationId xmlns:a16="http://schemas.microsoft.com/office/drawing/2014/main" id="{562AE5D7-5B7C-42C0-A155-F710A6BCA242}"/>
            </a:ext>
          </a:extLst>
        </xdr:cNvPr>
        <xdr:cNvCxnSpPr/>
      </xdr:nvCxnSpPr>
      <xdr:spPr>
        <a:xfrm>
          <a:off x="14611350" y="142678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559" name="【消防施設】&#10;有形固定資産減価償却率最大値テキスト">
          <a:extLst>
            <a:ext uri="{FF2B5EF4-FFF2-40B4-BE49-F238E27FC236}">
              <a16:creationId xmlns:a16="http://schemas.microsoft.com/office/drawing/2014/main" id="{25831A11-9A41-49DC-985D-69ACA5047800}"/>
            </a:ext>
          </a:extLst>
        </xdr:cNvPr>
        <xdr:cNvSpPr txBox="1"/>
      </xdr:nvSpPr>
      <xdr:spPr>
        <a:xfrm>
          <a:off x="14738350" y="1255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560" name="直線コネクタ 559">
          <a:extLst>
            <a:ext uri="{FF2B5EF4-FFF2-40B4-BE49-F238E27FC236}">
              <a16:creationId xmlns:a16="http://schemas.microsoft.com/office/drawing/2014/main" id="{7CD3D315-EC59-4EAF-BC24-360FEAE7B761}"/>
            </a:ext>
          </a:extLst>
        </xdr:cNvPr>
        <xdr:cNvCxnSpPr/>
      </xdr:nvCxnSpPr>
      <xdr:spPr>
        <a:xfrm>
          <a:off x="14611350" y="12768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561" name="【消防施設】&#10;有形固定資産減価償却率平均値テキスト">
          <a:extLst>
            <a:ext uri="{FF2B5EF4-FFF2-40B4-BE49-F238E27FC236}">
              <a16:creationId xmlns:a16="http://schemas.microsoft.com/office/drawing/2014/main" id="{AB49544A-AC4A-4D6A-B649-11118ECE8150}"/>
            </a:ext>
          </a:extLst>
        </xdr:cNvPr>
        <xdr:cNvSpPr txBox="1"/>
      </xdr:nvSpPr>
      <xdr:spPr>
        <a:xfrm>
          <a:off x="14738350" y="13518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562" name="フローチャート: 判断 561">
          <a:extLst>
            <a:ext uri="{FF2B5EF4-FFF2-40B4-BE49-F238E27FC236}">
              <a16:creationId xmlns:a16="http://schemas.microsoft.com/office/drawing/2014/main" id="{FD476509-3BDA-46D1-BDC6-D11F99CAA760}"/>
            </a:ext>
          </a:extLst>
        </xdr:cNvPr>
        <xdr:cNvSpPr/>
      </xdr:nvSpPr>
      <xdr:spPr>
        <a:xfrm>
          <a:off x="14649450" y="135401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563" name="フローチャート: 判断 562">
          <a:extLst>
            <a:ext uri="{FF2B5EF4-FFF2-40B4-BE49-F238E27FC236}">
              <a16:creationId xmlns:a16="http://schemas.microsoft.com/office/drawing/2014/main" id="{0DCE2DF5-C84C-4CA7-9B7B-4B7E8A8A1396}"/>
            </a:ext>
          </a:extLst>
        </xdr:cNvPr>
        <xdr:cNvSpPr/>
      </xdr:nvSpPr>
      <xdr:spPr>
        <a:xfrm>
          <a:off x="13887450" y="135362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564" name="フローチャート: 判断 563">
          <a:extLst>
            <a:ext uri="{FF2B5EF4-FFF2-40B4-BE49-F238E27FC236}">
              <a16:creationId xmlns:a16="http://schemas.microsoft.com/office/drawing/2014/main" id="{0321A246-EF10-4FAD-87C9-FCA3B55CF7AC}"/>
            </a:ext>
          </a:extLst>
        </xdr:cNvPr>
        <xdr:cNvSpPr/>
      </xdr:nvSpPr>
      <xdr:spPr>
        <a:xfrm>
          <a:off x="13093700" y="13517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565" name="フローチャート: 判断 564">
          <a:extLst>
            <a:ext uri="{FF2B5EF4-FFF2-40B4-BE49-F238E27FC236}">
              <a16:creationId xmlns:a16="http://schemas.microsoft.com/office/drawing/2014/main" id="{5E6C317B-E134-43CB-9B19-EE708A2D04F4}"/>
            </a:ext>
          </a:extLst>
        </xdr:cNvPr>
        <xdr:cNvSpPr/>
      </xdr:nvSpPr>
      <xdr:spPr>
        <a:xfrm>
          <a:off x="12299950" y="133762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566" name="フローチャート: 判断 565">
          <a:extLst>
            <a:ext uri="{FF2B5EF4-FFF2-40B4-BE49-F238E27FC236}">
              <a16:creationId xmlns:a16="http://schemas.microsoft.com/office/drawing/2014/main" id="{1CC906A3-D885-47C5-A118-A3EAC644562B}"/>
            </a:ext>
          </a:extLst>
        </xdr:cNvPr>
        <xdr:cNvSpPr/>
      </xdr:nvSpPr>
      <xdr:spPr>
        <a:xfrm>
          <a:off x="1148715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154769BA-B16F-4E62-BDE1-BB1FA9E59817}"/>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CC4D9C3F-4AD1-4C30-A833-5E0D95075522}"/>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DC59D414-41D5-44FD-AD8D-213E2B4BF623}"/>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8732E12D-5C61-48BF-9599-6A4568F55607}"/>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4DE9A02B-ABBE-4E7A-A0CD-A57E55CA46B5}"/>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10161</xdr:rowOff>
    </xdr:from>
    <xdr:to>
      <xdr:col>67</xdr:col>
      <xdr:colOff>101600</xdr:colOff>
      <xdr:row>83</xdr:row>
      <xdr:rowOff>111761</xdr:rowOff>
    </xdr:to>
    <xdr:sp macro="" textlink="">
      <xdr:nvSpPr>
        <xdr:cNvPr id="572" name="楕円 571">
          <a:extLst>
            <a:ext uri="{FF2B5EF4-FFF2-40B4-BE49-F238E27FC236}">
              <a16:creationId xmlns:a16="http://schemas.microsoft.com/office/drawing/2014/main" id="{22DA984E-BA6E-4D9B-88C5-A7730DD94D1F}"/>
            </a:ext>
          </a:extLst>
        </xdr:cNvPr>
        <xdr:cNvSpPr/>
      </xdr:nvSpPr>
      <xdr:spPr>
        <a:xfrm>
          <a:off x="1148715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103522</xdr:rowOff>
    </xdr:from>
    <xdr:ext cx="405111" cy="259045"/>
    <xdr:sp macro="" textlink="">
      <xdr:nvSpPr>
        <xdr:cNvPr id="573" name="n_1aveValue【消防施設】&#10;有形固定資産減価償却率">
          <a:extLst>
            <a:ext uri="{FF2B5EF4-FFF2-40B4-BE49-F238E27FC236}">
              <a16:creationId xmlns:a16="http://schemas.microsoft.com/office/drawing/2014/main" id="{0778EAB3-7221-43F6-8A9A-F56FE8ECC9C6}"/>
            </a:ext>
          </a:extLst>
        </xdr:cNvPr>
        <xdr:cNvSpPr txBox="1"/>
      </xdr:nvSpPr>
      <xdr:spPr>
        <a:xfrm>
          <a:off x="13742044"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574" name="n_2aveValue【消防施設】&#10;有形固定資産減価償却率">
          <a:extLst>
            <a:ext uri="{FF2B5EF4-FFF2-40B4-BE49-F238E27FC236}">
              <a16:creationId xmlns:a16="http://schemas.microsoft.com/office/drawing/2014/main" id="{9337C8A7-787B-419E-9E80-41FDDF5099AE}"/>
            </a:ext>
          </a:extLst>
        </xdr:cNvPr>
        <xdr:cNvSpPr txBox="1"/>
      </xdr:nvSpPr>
      <xdr:spPr>
        <a:xfrm>
          <a:off x="12960994" y="1329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575" name="n_3aveValue【消防施設】&#10;有形固定資産減価償却率">
          <a:extLst>
            <a:ext uri="{FF2B5EF4-FFF2-40B4-BE49-F238E27FC236}">
              <a16:creationId xmlns:a16="http://schemas.microsoft.com/office/drawing/2014/main" id="{52A7A0D4-BC7D-48E8-8579-72392B27384C}"/>
            </a:ext>
          </a:extLst>
        </xdr:cNvPr>
        <xdr:cNvSpPr txBox="1"/>
      </xdr:nvSpPr>
      <xdr:spPr>
        <a:xfrm>
          <a:off x="121672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576" name="n_4aveValue【消防施設】&#10;有形固定資産減価償却率">
          <a:extLst>
            <a:ext uri="{FF2B5EF4-FFF2-40B4-BE49-F238E27FC236}">
              <a16:creationId xmlns:a16="http://schemas.microsoft.com/office/drawing/2014/main" id="{C2FAC0AE-0FE0-4176-8A53-750B5FAA32E1}"/>
            </a:ext>
          </a:extLst>
        </xdr:cNvPr>
        <xdr:cNvSpPr txBox="1"/>
      </xdr:nvSpPr>
      <xdr:spPr>
        <a:xfrm>
          <a:off x="11354444" y="1321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577" name="n_4mainValue【消防施設】&#10;有形固定資産減価償却率">
          <a:extLst>
            <a:ext uri="{FF2B5EF4-FFF2-40B4-BE49-F238E27FC236}">
              <a16:creationId xmlns:a16="http://schemas.microsoft.com/office/drawing/2014/main" id="{3BE51274-32AF-4417-B253-67DC04F8FF25}"/>
            </a:ext>
          </a:extLst>
        </xdr:cNvPr>
        <xdr:cNvSpPr txBox="1"/>
      </xdr:nvSpPr>
      <xdr:spPr>
        <a:xfrm>
          <a:off x="11354444" y="1381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4377DCA4-130C-4C0C-A8FA-30EA2A542F87}"/>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B07FFDAD-D1CE-4473-9780-744B757E82B5}"/>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4D0C7A64-4994-474E-949F-143B43F07CFA}"/>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5B67F1B9-4BF5-472A-A8A3-D4BC35FF24C9}"/>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44A8BF0D-8391-4E36-99D6-5E4E45072139}"/>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4E1C174B-3A11-43E6-9F17-C8E3A8A089F9}"/>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518BD183-E7F6-486E-9900-B1A3945A7DDC}"/>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C322122A-AEB1-4EDF-99DA-883DA2B2C0E5}"/>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a:extLst>
            <a:ext uri="{FF2B5EF4-FFF2-40B4-BE49-F238E27FC236}">
              <a16:creationId xmlns:a16="http://schemas.microsoft.com/office/drawing/2014/main" id="{2A1964A2-D05F-4D34-AC5F-C1E171269465}"/>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a:extLst>
            <a:ext uri="{FF2B5EF4-FFF2-40B4-BE49-F238E27FC236}">
              <a16:creationId xmlns:a16="http://schemas.microsoft.com/office/drawing/2014/main" id="{7B8B61D3-AF70-416D-8E94-4352CE77CD4B}"/>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a:extLst>
            <a:ext uri="{FF2B5EF4-FFF2-40B4-BE49-F238E27FC236}">
              <a16:creationId xmlns:a16="http://schemas.microsoft.com/office/drawing/2014/main" id="{2705D796-E026-43DE-B78D-E0D0F4F6FBA6}"/>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a:extLst>
            <a:ext uri="{FF2B5EF4-FFF2-40B4-BE49-F238E27FC236}">
              <a16:creationId xmlns:a16="http://schemas.microsoft.com/office/drawing/2014/main" id="{7B3E959E-5426-4C86-99D9-DAA71871189F}"/>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a:extLst>
            <a:ext uri="{FF2B5EF4-FFF2-40B4-BE49-F238E27FC236}">
              <a16:creationId xmlns:a16="http://schemas.microsoft.com/office/drawing/2014/main" id="{D7D61A45-F447-4193-82CC-592945B7C5FA}"/>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a:extLst>
            <a:ext uri="{FF2B5EF4-FFF2-40B4-BE49-F238E27FC236}">
              <a16:creationId xmlns:a16="http://schemas.microsoft.com/office/drawing/2014/main" id="{DB69601E-10DD-4328-9662-100132BB9617}"/>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a:extLst>
            <a:ext uri="{FF2B5EF4-FFF2-40B4-BE49-F238E27FC236}">
              <a16:creationId xmlns:a16="http://schemas.microsoft.com/office/drawing/2014/main" id="{03FEAC9C-B5E3-4549-A14A-EDFFA4FD895D}"/>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a:extLst>
            <a:ext uri="{FF2B5EF4-FFF2-40B4-BE49-F238E27FC236}">
              <a16:creationId xmlns:a16="http://schemas.microsoft.com/office/drawing/2014/main" id="{DFCBB44C-28EA-4E11-A22A-DE66DE0843BA}"/>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a:extLst>
            <a:ext uri="{FF2B5EF4-FFF2-40B4-BE49-F238E27FC236}">
              <a16:creationId xmlns:a16="http://schemas.microsoft.com/office/drawing/2014/main" id="{C297F8E5-0B37-4E1C-86AC-68278677333A}"/>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a:extLst>
            <a:ext uri="{FF2B5EF4-FFF2-40B4-BE49-F238E27FC236}">
              <a16:creationId xmlns:a16="http://schemas.microsoft.com/office/drawing/2014/main" id="{04EA6055-82A2-4DCE-A6FB-511C9A9E00CE}"/>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a:extLst>
            <a:ext uri="{FF2B5EF4-FFF2-40B4-BE49-F238E27FC236}">
              <a16:creationId xmlns:a16="http://schemas.microsoft.com/office/drawing/2014/main" id="{8292364B-D437-4486-8033-E38F63E8D9EF}"/>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414A13A7-24A8-4992-B8D0-0FD3DE15F718}"/>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a:extLst>
            <a:ext uri="{FF2B5EF4-FFF2-40B4-BE49-F238E27FC236}">
              <a16:creationId xmlns:a16="http://schemas.microsoft.com/office/drawing/2014/main" id="{DDB323F9-EE34-49B8-90FE-7F534CC9C392}"/>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599" name="直線コネクタ 598">
          <a:extLst>
            <a:ext uri="{FF2B5EF4-FFF2-40B4-BE49-F238E27FC236}">
              <a16:creationId xmlns:a16="http://schemas.microsoft.com/office/drawing/2014/main" id="{10E65D3A-E640-45D6-9F45-CCD9F53491A0}"/>
            </a:ext>
          </a:extLst>
        </xdr:cNvPr>
        <xdr:cNvCxnSpPr/>
      </xdr:nvCxnSpPr>
      <xdr:spPr>
        <a:xfrm flipV="1">
          <a:off x="19951064" y="12791439"/>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0" name="【消防施設】&#10;一人当たり面積最小値テキスト">
          <a:extLst>
            <a:ext uri="{FF2B5EF4-FFF2-40B4-BE49-F238E27FC236}">
              <a16:creationId xmlns:a16="http://schemas.microsoft.com/office/drawing/2014/main" id="{801661B7-D812-47F5-B934-25F642D164DE}"/>
            </a:ext>
          </a:extLst>
        </xdr:cNvPr>
        <xdr:cNvSpPr txBox="1"/>
      </xdr:nvSpPr>
      <xdr:spPr>
        <a:xfrm>
          <a:off x="19989800" y="1421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1" name="直線コネクタ 600">
          <a:extLst>
            <a:ext uri="{FF2B5EF4-FFF2-40B4-BE49-F238E27FC236}">
              <a16:creationId xmlns:a16="http://schemas.microsoft.com/office/drawing/2014/main" id="{B4594FEC-EA20-4C5B-AB06-AC413D1DCC70}"/>
            </a:ext>
          </a:extLst>
        </xdr:cNvPr>
        <xdr:cNvCxnSpPr/>
      </xdr:nvCxnSpPr>
      <xdr:spPr>
        <a:xfrm>
          <a:off x="19881850" y="14211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02" name="【消防施設】&#10;一人当たり面積最大値テキスト">
          <a:extLst>
            <a:ext uri="{FF2B5EF4-FFF2-40B4-BE49-F238E27FC236}">
              <a16:creationId xmlns:a16="http://schemas.microsoft.com/office/drawing/2014/main" id="{341EF8B1-576C-4515-AF0C-6DE50657AE1C}"/>
            </a:ext>
          </a:extLst>
        </xdr:cNvPr>
        <xdr:cNvSpPr txBox="1"/>
      </xdr:nvSpPr>
      <xdr:spPr>
        <a:xfrm>
          <a:off x="19989800" y="1257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03" name="直線コネクタ 602">
          <a:extLst>
            <a:ext uri="{FF2B5EF4-FFF2-40B4-BE49-F238E27FC236}">
              <a16:creationId xmlns:a16="http://schemas.microsoft.com/office/drawing/2014/main" id="{1F7649DC-D097-4FA4-9E97-B38E8B492918}"/>
            </a:ext>
          </a:extLst>
        </xdr:cNvPr>
        <xdr:cNvCxnSpPr/>
      </xdr:nvCxnSpPr>
      <xdr:spPr>
        <a:xfrm>
          <a:off x="19881850" y="12791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604" name="【消防施設】&#10;一人当たり面積平均値テキスト">
          <a:extLst>
            <a:ext uri="{FF2B5EF4-FFF2-40B4-BE49-F238E27FC236}">
              <a16:creationId xmlns:a16="http://schemas.microsoft.com/office/drawing/2014/main" id="{E830B2B0-39F6-4005-B0D7-EA2CA2401053}"/>
            </a:ext>
          </a:extLst>
        </xdr:cNvPr>
        <xdr:cNvSpPr txBox="1"/>
      </xdr:nvSpPr>
      <xdr:spPr>
        <a:xfrm>
          <a:off x="19989800" y="13759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605" name="フローチャート: 判断 604">
          <a:extLst>
            <a:ext uri="{FF2B5EF4-FFF2-40B4-BE49-F238E27FC236}">
              <a16:creationId xmlns:a16="http://schemas.microsoft.com/office/drawing/2014/main" id="{6DCE9C8D-4A1F-42D2-B187-9CFDD3CBA8C5}"/>
            </a:ext>
          </a:extLst>
        </xdr:cNvPr>
        <xdr:cNvSpPr/>
      </xdr:nvSpPr>
      <xdr:spPr>
        <a:xfrm>
          <a:off x="19900900" y="13781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06" name="フローチャート: 判断 605">
          <a:extLst>
            <a:ext uri="{FF2B5EF4-FFF2-40B4-BE49-F238E27FC236}">
              <a16:creationId xmlns:a16="http://schemas.microsoft.com/office/drawing/2014/main" id="{670A2C00-D851-4216-A8B3-7258F35F9AA5}"/>
            </a:ext>
          </a:extLst>
        </xdr:cNvPr>
        <xdr:cNvSpPr/>
      </xdr:nvSpPr>
      <xdr:spPr>
        <a:xfrm>
          <a:off x="19157950" y="137769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07" name="フローチャート: 判断 606">
          <a:extLst>
            <a:ext uri="{FF2B5EF4-FFF2-40B4-BE49-F238E27FC236}">
              <a16:creationId xmlns:a16="http://schemas.microsoft.com/office/drawing/2014/main" id="{D1BBFF89-B5C6-4B1D-A268-7FEA54D1139A}"/>
            </a:ext>
          </a:extLst>
        </xdr:cNvPr>
        <xdr:cNvSpPr/>
      </xdr:nvSpPr>
      <xdr:spPr>
        <a:xfrm>
          <a:off x="1834515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08" name="フローチャート: 判断 607">
          <a:extLst>
            <a:ext uri="{FF2B5EF4-FFF2-40B4-BE49-F238E27FC236}">
              <a16:creationId xmlns:a16="http://schemas.microsoft.com/office/drawing/2014/main" id="{C5F33F18-B11F-4368-834F-A5842D7D7D5D}"/>
            </a:ext>
          </a:extLst>
        </xdr:cNvPr>
        <xdr:cNvSpPr/>
      </xdr:nvSpPr>
      <xdr:spPr>
        <a:xfrm>
          <a:off x="17551400" y="138181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609" name="フローチャート: 判断 608">
          <a:extLst>
            <a:ext uri="{FF2B5EF4-FFF2-40B4-BE49-F238E27FC236}">
              <a16:creationId xmlns:a16="http://schemas.microsoft.com/office/drawing/2014/main" id="{B38D8180-43CB-4F4E-A736-8AA5D89D269D}"/>
            </a:ext>
          </a:extLst>
        </xdr:cNvPr>
        <xdr:cNvSpPr/>
      </xdr:nvSpPr>
      <xdr:spPr>
        <a:xfrm>
          <a:off x="16757650" y="138181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35A0E092-69D4-481C-A23F-F13719114DFF}"/>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5DE513DC-8B0C-4C21-A9B8-4B010A1EBBD9}"/>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E5A9F5A9-932F-46D7-A96D-1E59D1E498A5}"/>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EBBCF0E5-87EB-497A-AB9D-B31D58159645}"/>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17F80D9D-CA18-4D0A-A3A1-E687906EED3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58165</xdr:rowOff>
    </xdr:from>
    <xdr:to>
      <xdr:col>98</xdr:col>
      <xdr:colOff>38100</xdr:colOff>
      <xdr:row>83</xdr:row>
      <xdr:rowOff>159765</xdr:rowOff>
    </xdr:to>
    <xdr:sp macro="" textlink="">
      <xdr:nvSpPr>
        <xdr:cNvPr id="615" name="楕円 614">
          <a:extLst>
            <a:ext uri="{FF2B5EF4-FFF2-40B4-BE49-F238E27FC236}">
              <a16:creationId xmlns:a16="http://schemas.microsoft.com/office/drawing/2014/main" id="{389D244B-FE38-4123-A356-B1B4F5559602}"/>
            </a:ext>
          </a:extLst>
        </xdr:cNvPr>
        <xdr:cNvSpPr/>
      </xdr:nvSpPr>
      <xdr:spPr>
        <a:xfrm>
          <a:off x="16757650" y="137678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616" name="n_1aveValue【消防施設】&#10;一人当たり面積">
          <a:extLst>
            <a:ext uri="{FF2B5EF4-FFF2-40B4-BE49-F238E27FC236}">
              <a16:creationId xmlns:a16="http://schemas.microsoft.com/office/drawing/2014/main" id="{7E19D324-FB95-49A3-9C15-C88ADA23DC60}"/>
            </a:ext>
          </a:extLst>
        </xdr:cNvPr>
        <xdr:cNvSpPr txBox="1"/>
      </xdr:nvSpPr>
      <xdr:spPr>
        <a:xfrm>
          <a:off x="189802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17" name="n_2aveValue【消防施設】&#10;一人当たり面積">
          <a:extLst>
            <a:ext uri="{FF2B5EF4-FFF2-40B4-BE49-F238E27FC236}">
              <a16:creationId xmlns:a16="http://schemas.microsoft.com/office/drawing/2014/main" id="{0419B981-F978-40DF-8B5E-A6D50192F12F}"/>
            </a:ext>
          </a:extLst>
        </xdr:cNvPr>
        <xdr:cNvSpPr txBox="1"/>
      </xdr:nvSpPr>
      <xdr:spPr>
        <a:xfrm>
          <a:off x="181801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18" name="n_3aveValue【消防施設】&#10;一人当たり面積">
          <a:extLst>
            <a:ext uri="{FF2B5EF4-FFF2-40B4-BE49-F238E27FC236}">
              <a16:creationId xmlns:a16="http://schemas.microsoft.com/office/drawing/2014/main" id="{0B882410-8DAD-49DA-A35D-AB219C83513F}"/>
            </a:ext>
          </a:extLst>
        </xdr:cNvPr>
        <xdr:cNvSpPr txBox="1"/>
      </xdr:nvSpPr>
      <xdr:spPr>
        <a:xfrm>
          <a:off x="17386377" y="1359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619" name="n_4aveValue【消防施設】&#10;一人当たり面積">
          <a:extLst>
            <a:ext uri="{FF2B5EF4-FFF2-40B4-BE49-F238E27FC236}">
              <a16:creationId xmlns:a16="http://schemas.microsoft.com/office/drawing/2014/main" id="{2C9F414B-0BED-4126-8EE3-E209099739A7}"/>
            </a:ext>
          </a:extLst>
        </xdr:cNvPr>
        <xdr:cNvSpPr txBox="1"/>
      </xdr:nvSpPr>
      <xdr:spPr>
        <a:xfrm>
          <a:off x="16592627" y="139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620" name="n_4mainValue【消防施設】&#10;一人当たり面積">
          <a:extLst>
            <a:ext uri="{FF2B5EF4-FFF2-40B4-BE49-F238E27FC236}">
              <a16:creationId xmlns:a16="http://schemas.microsoft.com/office/drawing/2014/main" id="{673E3043-DE03-41E1-982B-0079E67F2AC3}"/>
            </a:ext>
          </a:extLst>
        </xdr:cNvPr>
        <xdr:cNvSpPr txBox="1"/>
      </xdr:nvSpPr>
      <xdr:spPr>
        <a:xfrm>
          <a:off x="16592627" y="1354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a:extLst>
            <a:ext uri="{FF2B5EF4-FFF2-40B4-BE49-F238E27FC236}">
              <a16:creationId xmlns:a16="http://schemas.microsoft.com/office/drawing/2014/main" id="{75D8BA73-B809-4A51-A7A2-420CD4BFEEF5}"/>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a:extLst>
            <a:ext uri="{FF2B5EF4-FFF2-40B4-BE49-F238E27FC236}">
              <a16:creationId xmlns:a16="http://schemas.microsoft.com/office/drawing/2014/main" id="{98AB6F0B-50EB-4417-ACBE-59A222D49E83}"/>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a:extLst>
            <a:ext uri="{FF2B5EF4-FFF2-40B4-BE49-F238E27FC236}">
              <a16:creationId xmlns:a16="http://schemas.microsoft.com/office/drawing/2014/main" id="{7A931C1A-DC30-4AD1-B114-2A2D9E6CA789}"/>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a:extLst>
            <a:ext uri="{FF2B5EF4-FFF2-40B4-BE49-F238E27FC236}">
              <a16:creationId xmlns:a16="http://schemas.microsoft.com/office/drawing/2014/main" id="{06BC7EC7-0DE1-48F7-8CBD-4A1C3EADDC3F}"/>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a:extLst>
            <a:ext uri="{FF2B5EF4-FFF2-40B4-BE49-F238E27FC236}">
              <a16:creationId xmlns:a16="http://schemas.microsoft.com/office/drawing/2014/main" id="{9DDC2C99-08A5-4424-A444-A840A3342CBB}"/>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a:extLst>
            <a:ext uri="{FF2B5EF4-FFF2-40B4-BE49-F238E27FC236}">
              <a16:creationId xmlns:a16="http://schemas.microsoft.com/office/drawing/2014/main" id="{085E8461-B351-4492-A627-62E50BB0C172}"/>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a:extLst>
            <a:ext uri="{FF2B5EF4-FFF2-40B4-BE49-F238E27FC236}">
              <a16:creationId xmlns:a16="http://schemas.microsoft.com/office/drawing/2014/main" id="{6F4C23F8-53CD-423F-ACAD-FFD6D824FE2C}"/>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a:extLst>
            <a:ext uri="{FF2B5EF4-FFF2-40B4-BE49-F238E27FC236}">
              <a16:creationId xmlns:a16="http://schemas.microsoft.com/office/drawing/2014/main" id="{EB247B1C-3D88-45B4-AB00-215F5472DE07}"/>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a:extLst>
            <a:ext uri="{FF2B5EF4-FFF2-40B4-BE49-F238E27FC236}">
              <a16:creationId xmlns:a16="http://schemas.microsoft.com/office/drawing/2014/main" id="{000A5164-2B2A-4F99-B7DF-1A1207640226}"/>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a:extLst>
            <a:ext uri="{FF2B5EF4-FFF2-40B4-BE49-F238E27FC236}">
              <a16:creationId xmlns:a16="http://schemas.microsoft.com/office/drawing/2014/main" id="{23A538C5-05AE-4D1D-A91C-736B359E470A}"/>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1" name="テキスト ボックス 630">
          <a:extLst>
            <a:ext uri="{FF2B5EF4-FFF2-40B4-BE49-F238E27FC236}">
              <a16:creationId xmlns:a16="http://schemas.microsoft.com/office/drawing/2014/main" id="{DB855ADC-529D-40AA-968E-664244939A5A}"/>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2" name="直線コネクタ 631">
          <a:extLst>
            <a:ext uri="{FF2B5EF4-FFF2-40B4-BE49-F238E27FC236}">
              <a16:creationId xmlns:a16="http://schemas.microsoft.com/office/drawing/2014/main" id="{BC156F3D-FD97-443D-8406-0ACFE1FE78C7}"/>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3" name="テキスト ボックス 632">
          <a:extLst>
            <a:ext uri="{FF2B5EF4-FFF2-40B4-BE49-F238E27FC236}">
              <a16:creationId xmlns:a16="http://schemas.microsoft.com/office/drawing/2014/main" id="{B41B5E41-0517-4B1D-B959-85DD2A030C2A}"/>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4" name="直線コネクタ 633">
          <a:extLst>
            <a:ext uri="{FF2B5EF4-FFF2-40B4-BE49-F238E27FC236}">
              <a16:creationId xmlns:a16="http://schemas.microsoft.com/office/drawing/2014/main" id="{8CC26845-D71F-4E1C-BA5A-718BF753EBDB}"/>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5" name="テキスト ボックス 634">
          <a:extLst>
            <a:ext uri="{FF2B5EF4-FFF2-40B4-BE49-F238E27FC236}">
              <a16:creationId xmlns:a16="http://schemas.microsoft.com/office/drawing/2014/main" id="{154ABF26-2415-438F-9CFF-0996E918D0C3}"/>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6" name="直線コネクタ 635">
          <a:extLst>
            <a:ext uri="{FF2B5EF4-FFF2-40B4-BE49-F238E27FC236}">
              <a16:creationId xmlns:a16="http://schemas.microsoft.com/office/drawing/2014/main" id="{17D94487-CB95-42DD-B41B-54657869635C}"/>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7" name="テキスト ボックス 636">
          <a:extLst>
            <a:ext uri="{FF2B5EF4-FFF2-40B4-BE49-F238E27FC236}">
              <a16:creationId xmlns:a16="http://schemas.microsoft.com/office/drawing/2014/main" id="{F4331496-A44D-4C2D-B3A7-09F087E2F211}"/>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8" name="直線コネクタ 637">
          <a:extLst>
            <a:ext uri="{FF2B5EF4-FFF2-40B4-BE49-F238E27FC236}">
              <a16:creationId xmlns:a16="http://schemas.microsoft.com/office/drawing/2014/main" id="{4D0DACD8-6972-4031-A485-A7464FF85855}"/>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9" name="テキスト ボックス 638">
          <a:extLst>
            <a:ext uri="{FF2B5EF4-FFF2-40B4-BE49-F238E27FC236}">
              <a16:creationId xmlns:a16="http://schemas.microsoft.com/office/drawing/2014/main" id="{174D163E-1877-466C-BD5B-C691FC999CFD}"/>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0" name="直線コネクタ 639">
          <a:extLst>
            <a:ext uri="{FF2B5EF4-FFF2-40B4-BE49-F238E27FC236}">
              <a16:creationId xmlns:a16="http://schemas.microsoft.com/office/drawing/2014/main" id="{F347BD4A-3D9E-475B-B09E-11DB4B9D2F1F}"/>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1" name="テキスト ボックス 640">
          <a:extLst>
            <a:ext uri="{FF2B5EF4-FFF2-40B4-BE49-F238E27FC236}">
              <a16:creationId xmlns:a16="http://schemas.microsoft.com/office/drawing/2014/main" id="{50F31E2B-4CE4-41B9-AB46-2D1DB4E6DB14}"/>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2" name="直線コネクタ 641">
          <a:extLst>
            <a:ext uri="{FF2B5EF4-FFF2-40B4-BE49-F238E27FC236}">
              <a16:creationId xmlns:a16="http://schemas.microsoft.com/office/drawing/2014/main" id="{7069649C-FF30-4C53-9E1A-62546E6A3FB3}"/>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3" name="テキスト ボックス 642">
          <a:extLst>
            <a:ext uri="{FF2B5EF4-FFF2-40B4-BE49-F238E27FC236}">
              <a16:creationId xmlns:a16="http://schemas.microsoft.com/office/drawing/2014/main" id="{897C7464-E684-4078-8F4E-D3978AC17D08}"/>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4" name="直線コネクタ 643">
          <a:extLst>
            <a:ext uri="{FF2B5EF4-FFF2-40B4-BE49-F238E27FC236}">
              <a16:creationId xmlns:a16="http://schemas.microsoft.com/office/drawing/2014/main" id="{2802AF40-2CA0-4EC3-A9F6-7D081F0FC186}"/>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庁舎】&#10;有形固定資産減価償却率グラフ枠">
          <a:extLst>
            <a:ext uri="{FF2B5EF4-FFF2-40B4-BE49-F238E27FC236}">
              <a16:creationId xmlns:a16="http://schemas.microsoft.com/office/drawing/2014/main" id="{05853A44-931B-4161-A784-BF217E230BCD}"/>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646" name="直線コネクタ 645">
          <a:extLst>
            <a:ext uri="{FF2B5EF4-FFF2-40B4-BE49-F238E27FC236}">
              <a16:creationId xmlns:a16="http://schemas.microsoft.com/office/drawing/2014/main" id="{51E0A373-D79D-4E7A-994D-99E46B26180C}"/>
            </a:ext>
          </a:extLst>
        </xdr:cNvPr>
        <xdr:cNvCxnSpPr/>
      </xdr:nvCxnSpPr>
      <xdr:spPr>
        <a:xfrm flipV="1">
          <a:off x="14699614" y="165402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647" name="【庁舎】&#10;有形固定資産減価償却率最小値テキスト">
          <a:extLst>
            <a:ext uri="{FF2B5EF4-FFF2-40B4-BE49-F238E27FC236}">
              <a16:creationId xmlns:a16="http://schemas.microsoft.com/office/drawing/2014/main" id="{7CD4DE94-DD84-42C8-BDD2-90F4C3D3DF82}"/>
            </a:ext>
          </a:extLst>
        </xdr:cNvPr>
        <xdr:cNvSpPr txBox="1"/>
      </xdr:nvSpPr>
      <xdr:spPr>
        <a:xfrm>
          <a:off x="14738350" y="1815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648" name="直線コネクタ 647">
          <a:extLst>
            <a:ext uri="{FF2B5EF4-FFF2-40B4-BE49-F238E27FC236}">
              <a16:creationId xmlns:a16="http://schemas.microsoft.com/office/drawing/2014/main" id="{09CED985-D516-4796-9D69-7DAC192EBD3E}"/>
            </a:ext>
          </a:extLst>
        </xdr:cNvPr>
        <xdr:cNvCxnSpPr/>
      </xdr:nvCxnSpPr>
      <xdr:spPr>
        <a:xfrm>
          <a:off x="14611350" y="18150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649" name="【庁舎】&#10;有形固定資産減価償却率最大値テキスト">
          <a:extLst>
            <a:ext uri="{FF2B5EF4-FFF2-40B4-BE49-F238E27FC236}">
              <a16:creationId xmlns:a16="http://schemas.microsoft.com/office/drawing/2014/main" id="{E5997ADB-A335-489D-AE10-46E5E1B71FF0}"/>
            </a:ext>
          </a:extLst>
        </xdr:cNvPr>
        <xdr:cNvSpPr txBox="1"/>
      </xdr:nvSpPr>
      <xdr:spPr>
        <a:xfrm>
          <a:off x="14738350" y="16315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650" name="直線コネクタ 649">
          <a:extLst>
            <a:ext uri="{FF2B5EF4-FFF2-40B4-BE49-F238E27FC236}">
              <a16:creationId xmlns:a16="http://schemas.microsoft.com/office/drawing/2014/main" id="{86081D72-90F8-4E74-8E89-CBF4860DF6A0}"/>
            </a:ext>
          </a:extLst>
        </xdr:cNvPr>
        <xdr:cNvCxnSpPr/>
      </xdr:nvCxnSpPr>
      <xdr:spPr>
        <a:xfrm>
          <a:off x="14611350" y="165402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651" name="【庁舎】&#10;有形固定資産減価償却率平均値テキスト">
          <a:extLst>
            <a:ext uri="{FF2B5EF4-FFF2-40B4-BE49-F238E27FC236}">
              <a16:creationId xmlns:a16="http://schemas.microsoft.com/office/drawing/2014/main" id="{7DF0211C-8B38-46B0-98D8-C7BEBD4DF8EC}"/>
            </a:ext>
          </a:extLst>
        </xdr:cNvPr>
        <xdr:cNvSpPr txBox="1"/>
      </xdr:nvSpPr>
      <xdr:spPr>
        <a:xfrm>
          <a:off x="14738350" y="173268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652" name="フローチャート: 判断 651">
          <a:extLst>
            <a:ext uri="{FF2B5EF4-FFF2-40B4-BE49-F238E27FC236}">
              <a16:creationId xmlns:a16="http://schemas.microsoft.com/office/drawing/2014/main" id="{A092CAE8-49D6-46D6-8667-051CE0323D8E}"/>
            </a:ext>
          </a:extLst>
        </xdr:cNvPr>
        <xdr:cNvSpPr/>
      </xdr:nvSpPr>
      <xdr:spPr>
        <a:xfrm>
          <a:off x="14649450" y="1734838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653" name="フローチャート: 判断 652">
          <a:extLst>
            <a:ext uri="{FF2B5EF4-FFF2-40B4-BE49-F238E27FC236}">
              <a16:creationId xmlns:a16="http://schemas.microsoft.com/office/drawing/2014/main" id="{4353BD8E-1937-4A8C-A6EB-7038F38A96CE}"/>
            </a:ext>
          </a:extLst>
        </xdr:cNvPr>
        <xdr:cNvSpPr/>
      </xdr:nvSpPr>
      <xdr:spPr>
        <a:xfrm>
          <a:off x="13887450" y="174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654" name="フローチャート: 判断 653">
          <a:extLst>
            <a:ext uri="{FF2B5EF4-FFF2-40B4-BE49-F238E27FC236}">
              <a16:creationId xmlns:a16="http://schemas.microsoft.com/office/drawing/2014/main" id="{FC2D2F3B-B4E7-45EB-BA96-3D36DF01C079}"/>
            </a:ext>
          </a:extLst>
        </xdr:cNvPr>
        <xdr:cNvSpPr/>
      </xdr:nvSpPr>
      <xdr:spPr>
        <a:xfrm>
          <a:off x="1309370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55" name="フローチャート: 判断 654">
          <a:extLst>
            <a:ext uri="{FF2B5EF4-FFF2-40B4-BE49-F238E27FC236}">
              <a16:creationId xmlns:a16="http://schemas.microsoft.com/office/drawing/2014/main" id="{678CD52A-E96A-44E8-85ED-ABF07A31899B}"/>
            </a:ext>
          </a:extLst>
        </xdr:cNvPr>
        <xdr:cNvSpPr/>
      </xdr:nvSpPr>
      <xdr:spPr>
        <a:xfrm>
          <a:off x="12299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656" name="フローチャート: 判断 655">
          <a:extLst>
            <a:ext uri="{FF2B5EF4-FFF2-40B4-BE49-F238E27FC236}">
              <a16:creationId xmlns:a16="http://schemas.microsoft.com/office/drawing/2014/main" id="{63879A0B-D9BE-4B54-9C72-B91406DCC8C1}"/>
            </a:ext>
          </a:extLst>
        </xdr:cNvPr>
        <xdr:cNvSpPr/>
      </xdr:nvSpPr>
      <xdr:spPr>
        <a:xfrm>
          <a:off x="11487150" y="174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DF59ED55-A221-4376-A909-52590D3FB70F}"/>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E1C75E2F-DD40-41C8-A8FE-EFD74DDC9C9C}"/>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7BCB0366-ADD8-46F8-B0DC-93F0D228CD87}"/>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6E2CABC5-4247-4016-B359-E3176958CFA4}"/>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34AD85BA-F8D3-4930-A38A-4A389357714B}"/>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87449</xdr:rowOff>
    </xdr:from>
    <xdr:to>
      <xdr:col>85</xdr:col>
      <xdr:colOff>177800</xdr:colOff>
      <xdr:row>100</xdr:row>
      <xdr:rowOff>17599</xdr:rowOff>
    </xdr:to>
    <xdr:sp macro="" textlink="">
      <xdr:nvSpPr>
        <xdr:cNvPr id="662" name="楕円 661">
          <a:extLst>
            <a:ext uri="{FF2B5EF4-FFF2-40B4-BE49-F238E27FC236}">
              <a16:creationId xmlns:a16="http://schemas.microsoft.com/office/drawing/2014/main" id="{AF3B3A37-409B-453C-8478-364149EB83F4}"/>
            </a:ext>
          </a:extLst>
        </xdr:cNvPr>
        <xdr:cNvSpPr/>
      </xdr:nvSpPr>
      <xdr:spPr>
        <a:xfrm>
          <a:off x="14649450" y="1648949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40476</xdr:rowOff>
    </xdr:from>
    <xdr:ext cx="340478" cy="259045"/>
    <xdr:sp macro="" textlink="">
      <xdr:nvSpPr>
        <xdr:cNvPr id="663" name="【庁舎】&#10;有形固定資産減価償却率該当値テキスト">
          <a:extLst>
            <a:ext uri="{FF2B5EF4-FFF2-40B4-BE49-F238E27FC236}">
              <a16:creationId xmlns:a16="http://schemas.microsoft.com/office/drawing/2014/main" id="{AA975EC1-93B2-4CB9-B7BB-511C204B3780}"/>
            </a:ext>
          </a:extLst>
        </xdr:cNvPr>
        <xdr:cNvSpPr txBox="1"/>
      </xdr:nvSpPr>
      <xdr:spPr>
        <a:xfrm>
          <a:off x="14738350" y="16442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142966</xdr:rowOff>
    </xdr:from>
    <xdr:to>
      <xdr:col>81</xdr:col>
      <xdr:colOff>101600</xdr:colOff>
      <xdr:row>100</xdr:row>
      <xdr:rowOff>73116</xdr:rowOff>
    </xdr:to>
    <xdr:sp macro="" textlink="">
      <xdr:nvSpPr>
        <xdr:cNvPr id="664" name="楕円 663">
          <a:extLst>
            <a:ext uri="{FF2B5EF4-FFF2-40B4-BE49-F238E27FC236}">
              <a16:creationId xmlns:a16="http://schemas.microsoft.com/office/drawing/2014/main" id="{7237B43E-B388-40BC-8C05-6FAED4359F10}"/>
            </a:ext>
          </a:extLst>
        </xdr:cNvPr>
        <xdr:cNvSpPr/>
      </xdr:nvSpPr>
      <xdr:spPr>
        <a:xfrm>
          <a:off x="13887450" y="1654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138249</xdr:rowOff>
    </xdr:from>
    <xdr:to>
      <xdr:col>85</xdr:col>
      <xdr:colOff>127000</xdr:colOff>
      <xdr:row>100</xdr:row>
      <xdr:rowOff>22316</xdr:rowOff>
    </xdr:to>
    <xdr:cxnSp macro="">
      <xdr:nvCxnSpPr>
        <xdr:cNvPr id="665" name="直線コネクタ 664">
          <a:extLst>
            <a:ext uri="{FF2B5EF4-FFF2-40B4-BE49-F238E27FC236}">
              <a16:creationId xmlns:a16="http://schemas.microsoft.com/office/drawing/2014/main" id="{2DB0CC78-766B-48A7-A7B6-34D33ED2B524}"/>
            </a:ext>
          </a:extLst>
        </xdr:cNvPr>
        <xdr:cNvCxnSpPr/>
      </xdr:nvCxnSpPr>
      <xdr:spPr>
        <a:xfrm flipV="1">
          <a:off x="13938250" y="1654029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80918</xdr:rowOff>
    </xdr:from>
    <xdr:to>
      <xdr:col>76</xdr:col>
      <xdr:colOff>165100</xdr:colOff>
      <xdr:row>107</xdr:row>
      <xdr:rowOff>11068</xdr:rowOff>
    </xdr:to>
    <xdr:sp macro="" textlink="">
      <xdr:nvSpPr>
        <xdr:cNvPr id="666" name="楕円 665">
          <a:extLst>
            <a:ext uri="{FF2B5EF4-FFF2-40B4-BE49-F238E27FC236}">
              <a16:creationId xmlns:a16="http://schemas.microsoft.com/office/drawing/2014/main" id="{BB5567A1-AA73-4253-9AC1-39D47DB9DD72}"/>
            </a:ext>
          </a:extLst>
        </xdr:cNvPr>
        <xdr:cNvSpPr/>
      </xdr:nvSpPr>
      <xdr:spPr>
        <a:xfrm>
          <a:off x="130937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22316</xdr:rowOff>
    </xdr:from>
    <xdr:to>
      <xdr:col>81</xdr:col>
      <xdr:colOff>50800</xdr:colOff>
      <xdr:row>106</xdr:row>
      <xdr:rowOff>131718</xdr:rowOff>
    </xdr:to>
    <xdr:cxnSp macro="">
      <xdr:nvCxnSpPr>
        <xdr:cNvPr id="667" name="直線コネクタ 666">
          <a:extLst>
            <a:ext uri="{FF2B5EF4-FFF2-40B4-BE49-F238E27FC236}">
              <a16:creationId xmlns:a16="http://schemas.microsoft.com/office/drawing/2014/main" id="{1257566D-6104-41E1-97DB-377DD4130730}"/>
            </a:ext>
          </a:extLst>
        </xdr:cNvPr>
        <xdr:cNvCxnSpPr/>
      </xdr:nvCxnSpPr>
      <xdr:spPr>
        <a:xfrm flipV="1">
          <a:off x="13144500" y="16595816"/>
          <a:ext cx="793750" cy="113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100512</xdr:rowOff>
    </xdr:from>
    <xdr:to>
      <xdr:col>72</xdr:col>
      <xdr:colOff>38100</xdr:colOff>
      <xdr:row>107</xdr:row>
      <xdr:rowOff>30662</xdr:rowOff>
    </xdr:to>
    <xdr:sp macro="" textlink="">
      <xdr:nvSpPr>
        <xdr:cNvPr id="668" name="楕円 667">
          <a:extLst>
            <a:ext uri="{FF2B5EF4-FFF2-40B4-BE49-F238E27FC236}">
              <a16:creationId xmlns:a16="http://schemas.microsoft.com/office/drawing/2014/main" id="{CE819580-C124-4D68-9676-EAB9C83D89DD}"/>
            </a:ext>
          </a:extLst>
        </xdr:cNvPr>
        <xdr:cNvSpPr/>
      </xdr:nvSpPr>
      <xdr:spPr>
        <a:xfrm>
          <a:off x="12299950" y="177027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131718</xdr:rowOff>
    </xdr:from>
    <xdr:to>
      <xdr:col>76</xdr:col>
      <xdr:colOff>114300</xdr:colOff>
      <xdr:row>106</xdr:row>
      <xdr:rowOff>151312</xdr:rowOff>
    </xdr:to>
    <xdr:cxnSp macro="">
      <xdr:nvCxnSpPr>
        <xdr:cNvPr id="669" name="直線コネクタ 668">
          <a:extLst>
            <a:ext uri="{FF2B5EF4-FFF2-40B4-BE49-F238E27FC236}">
              <a16:creationId xmlns:a16="http://schemas.microsoft.com/office/drawing/2014/main" id="{918F2C76-84FC-4CDC-802E-58ECCF962AC9}"/>
            </a:ext>
          </a:extLst>
        </xdr:cNvPr>
        <xdr:cNvCxnSpPr/>
      </xdr:nvCxnSpPr>
      <xdr:spPr>
        <a:xfrm flipV="1">
          <a:off x="12344400" y="17733918"/>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118473</xdr:rowOff>
    </xdr:from>
    <xdr:to>
      <xdr:col>67</xdr:col>
      <xdr:colOff>101600</xdr:colOff>
      <xdr:row>108</xdr:row>
      <xdr:rowOff>48623</xdr:rowOff>
    </xdr:to>
    <xdr:sp macro="" textlink="">
      <xdr:nvSpPr>
        <xdr:cNvPr id="670" name="楕円 669">
          <a:extLst>
            <a:ext uri="{FF2B5EF4-FFF2-40B4-BE49-F238E27FC236}">
              <a16:creationId xmlns:a16="http://schemas.microsoft.com/office/drawing/2014/main" id="{2EFE4CDA-9904-491B-A15C-BEA4785A65D2}"/>
            </a:ext>
          </a:extLst>
        </xdr:cNvPr>
        <xdr:cNvSpPr/>
      </xdr:nvSpPr>
      <xdr:spPr>
        <a:xfrm>
          <a:off x="1148715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151312</xdr:rowOff>
    </xdr:from>
    <xdr:to>
      <xdr:col>71</xdr:col>
      <xdr:colOff>177800</xdr:colOff>
      <xdr:row>107</xdr:row>
      <xdr:rowOff>169273</xdr:rowOff>
    </xdr:to>
    <xdr:cxnSp macro="">
      <xdr:nvCxnSpPr>
        <xdr:cNvPr id="671" name="直線コネクタ 670">
          <a:extLst>
            <a:ext uri="{FF2B5EF4-FFF2-40B4-BE49-F238E27FC236}">
              <a16:creationId xmlns:a16="http://schemas.microsoft.com/office/drawing/2014/main" id="{5B23C03F-E83A-42A2-A5A0-AF9B267B961A}"/>
            </a:ext>
          </a:extLst>
        </xdr:cNvPr>
        <xdr:cNvCxnSpPr/>
      </xdr:nvCxnSpPr>
      <xdr:spPr>
        <a:xfrm flipV="1">
          <a:off x="11537950" y="17753512"/>
          <a:ext cx="80645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672" name="n_1aveValue【庁舎】&#10;有形固定資産減価償却率">
          <a:extLst>
            <a:ext uri="{FF2B5EF4-FFF2-40B4-BE49-F238E27FC236}">
              <a16:creationId xmlns:a16="http://schemas.microsoft.com/office/drawing/2014/main" id="{C6F77FB0-6D47-4D44-A0D4-42FA29FDB7EF}"/>
            </a:ext>
          </a:extLst>
        </xdr:cNvPr>
        <xdr:cNvSpPr txBox="1"/>
      </xdr:nvSpPr>
      <xdr:spPr>
        <a:xfrm>
          <a:off x="13742044" y="175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673" name="n_2aveValue【庁舎】&#10;有形固定資産減価償却率">
          <a:extLst>
            <a:ext uri="{FF2B5EF4-FFF2-40B4-BE49-F238E27FC236}">
              <a16:creationId xmlns:a16="http://schemas.microsoft.com/office/drawing/2014/main" id="{208A5E35-4F23-4A7F-BEB5-25F61A509E81}"/>
            </a:ext>
          </a:extLst>
        </xdr:cNvPr>
        <xdr:cNvSpPr txBox="1"/>
      </xdr:nvSpPr>
      <xdr:spPr>
        <a:xfrm>
          <a:off x="1296099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74" name="n_3aveValue【庁舎】&#10;有形固定資産減価償却率">
          <a:extLst>
            <a:ext uri="{FF2B5EF4-FFF2-40B4-BE49-F238E27FC236}">
              <a16:creationId xmlns:a16="http://schemas.microsoft.com/office/drawing/2014/main" id="{88BABB26-B4E2-49E9-8CD6-AE0E373832E0}"/>
            </a:ext>
          </a:extLst>
        </xdr:cNvPr>
        <xdr:cNvSpPr txBox="1"/>
      </xdr:nvSpPr>
      <xdr:spPr>
        <a:xfrm>
          <a:off x="121672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675" name="n_4aveValue【庁舎】&#10;有形固定資産減価償却率">
          <a:extLst>
            <a:ext uri="{FF2B5EF4-FFF2-40B4-BE49-F238E27FC236}">
              <a16:creationId xmlns:a16="http://schemas.microsoft.com/office/drawing/2014/main" id="{21FDAA2F-3F5C-4324-9D9C-58CD5A084729}"/>
            </a:ext>
          </a:extLst>
        </xdr:cNvPr>
        <xdr:cNvSpPr txBox="1"/>
      </xdr:nvSpPr>
      <xdr:spPr>
        <a:xfrm>
          <a:off x="113544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89643</xdr:rowOff>
    </xdr:from>
    <xdr:ext cx="340478" cy="259045"/>
    <xdr:sp macro="" textlink="">
      <xdr:nvSpPr>
        <xdr:cNvPr id="676" name="n_1mainValue【庁舎】&#10;有形固定資産減価償却率">
          <a:extLst>
            <a:ext uri="{FF2B5EF4-FFF2-40B4-BE49-F238E27FC236}">
              <a16:creationId xmlns:a16="http://schemas.microsoft.com/office/drawing/2014/main" id="{93AE5D4E-9AD9-4E26-AF19-64DBD230A245}"/>
            </a:ext>
          </a:extLst>
        </xdr:cNvPr>
        <xdr:cNvSpPr txBox="1"/>
      </xdr:nvSpPr>
      <xdr:spPr>
        <a:xfrm>
          <a:off x="13774361" y="163202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2195</xdr:rowOff>
    </xdr:from>
    <xdr:ext cx="405111" cy="259045"/>
    <xdr:sp macro="" textlink="">
      <xdr:nvSpPr>
        <xdr:cNvPr id="677" name="n_2mainValue【庁舎】&#10;有形固定資産減価償却率">
          <a:extLst>
            <a:ext uri="{FF2B5EF4-FFF2-40B4-BE49-F238E27FC236}">
              <a16:creationId xmlns:a16="http://schemas.microsoft.com/office/drawing/2014/main" id="{7FAE857F-1EDE-426D-8511-DB29C43CAB56}"/>
            </a:ext>
          </a:extLst>
        </xdr:cNvPr>
        <xdr:cNvSpPr txBox="1"/>
      </xdr:nvSpPr>
      <xdr:spPr>
        <a:xfrm>
          <a:off x="12960994" y="177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21789</xdr:rowOff>
    </xdr:from>
    <xdr:ext cx="405111" cy="259045"/>
    <xdr:sp macro="" textlink="">
      <xdr:nvSpPr>
        <xdr:cNvPr id="678" name="n_3mainValue【庁舎】&#10;有形固定資産減価償却率">
          <a:extLst>
            <a:ext uri="{FF2B5EF4-FFF2-40B4-BE49-F238E27FC236}">
              <a16:creationId xmlns:a16="http://schemas.microsoft.com/office/drawing/2014/main" id="{36385E84-84C7-412B-8D8C-E842F7A9AA35}"/>
            </a:ext>
          </a:extLst>
        </xdr:cNvPr>
        <xdr:cNvSpPr txBox="1"/>
      </xdr:nvSpPr>
      <xdr:spPr>
        <a:xfrm>
          <a:off x="12167244"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39750</xdr:rowOff>
    </xdr:from>
    <xdr:ext cx="405111" cy="259045"/>
    <xdr:sp macro="" textlink="">
      <xdr:nvSpPr>
        <xdr:cNvPr id="679" name="n_4mainValue【庁舎】&#10;有形固定資産減価償却率">
          <a:extLst>
            <a:ext uri="{FF2B5EF4-FFF2-40B4-BE49-F238E27FC236}">
              <a16:creationId xmlns:a16="http://schemas.microsoft.com/office/drawing/2014/main" id="{FBC43AA6-5999-4957-B0ED-1E7C5965D4C2}"/>
            </a:ext>
          </a:extLst>
        </xdr:cNvPr>
        <xdr:cNvSpPr txBox="1"/>
      </xdr:nvSpPr>
      <xdr:spPr>
        <a:xfrm>
          <a:off x="113544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0" name="正方形/長方形 679">
          <a:extLst>
            <a:ext uri="{FF2B5EF4-FFF2-40B4-BE49-F238E27FC236}">
              <a16:creationId xmlns:a16="http://schemas.microsoft.com/office/drawing/2014/main" id="{47F57D69-A989-477A-9571-E7F8CB08E08B}"/>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1" name="正方形/長方形 680">
          <a:extLst>
            <a:ext uri="{FF2B5EF4-FFF2-40B4-BE49-F238E27FC236}">
              <a16:creationId xmlns:a16="http://schemas.microsoft.com/office/drawing/2014/main" id="{DBBF39EF-9AA7-4C4B-B95F-41965E7D1AF4}"/>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2" name="正方形/長方形 681">
          <a:extLst>
            <a:ext uri="{FF2B5EF4-FFF2-40B4-BE49-F238E27FC236}">
              <a16:creationId xmlns:a16="http://schemas.microsoft.com/office/drawing/2014/main" id="{BEB95F6D-FD8E-4FF8-BB7B-372A0C52122F}"/>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3" name="正方形/長方形 682">
          <a:extLst>
            <a:ext uri="{FF2B5EF4-FFF2-40B4-BE49-F238E27FC236}">
              <a16:creationId xmlns:a16="http://schemas.microsoft.com/office/drawing/2014/main" id="{38316AB8-5EF5-430A-8694-3C5AAF864FAA}"/>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4" name="正方形/長方形 683">
          <a:extLst>
            <a:ext uri="{FF2B5EF4-FFF2-40B4-BE49-F238E27FC236}">
              <a16:creationId xmlns:a16="http://schemas.microsoft.com/office/drawing/2014/main" id="{FE44D260-84F0-4A1C-AB69-EE4D66DCB625}"/>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5" name="正方形/長方形 684">
          <a:extLst>
            <a:ext uri="{FF2B5EF4-FFF2-40B4-BE49-F238E27FC236}">
              <a16:creationId xmlns:a16="http://schemas.microsoft.com/office/drawing/2014/main" id="{EC14C2FF-73B5-49B2-A8B9-95D89624E8C2}"/>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6" name="正方形/長方形 685">
          <a:extLst>
            <a:ext uri="{FF2B5EF4-FFF2-40B4-BE49-F238E27FC236}">
              <a16:creationId xmlns:a16="http://schemas.microsoft.com/office/drawing/2014/main" id="{0F4A5622-2C22-4023-B6E8-29BAC2E1DF67}"/>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7" name="正方形/長方形 686">
          <a:extLst>
            <a:ext uri="{FF2B5EF4-FFF2-40B4-BE49-F238E27FC236}">
              <a16:creationId xmlns:a16="http://schemas.microsoft.com/office/drawing/2014/main" id="{538726C1-F279-49EC-8C5E-93D5EA1E339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8" name="テキスト ボックス 687">
          <a:extLst>
            <a:ext uri="{FF2B5EF4-FFF2-40B4-BE49-F238E27FC236}">
              <a16:creationId xmlns:a16="http://schemas.microsoft.com/office/drawing/2014/main" id="{072DC795-1943-4A72-A46B-2EECA5685A71}"/>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9" name="直線コネクタ 688">
          <a:extLst>
            <a:ext uri="{FF2B5EF4-FFF2-40B4-BE49-F238E27FC236}">
              <a16:creationId xmlns:a16="http://schemas.microsoft.com/office/drawing/2014/main" id="{173FBCFE-BE10-43E5-91DA-FEB55F61F66D}"/>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0" name="直線コネクタ 689">
          <a:extLst>
            <a:ext uri="{FF2B5EF4-FFF2-40B4-BE49-F238E27FC236}">
              <a16:creationId xmlns:a16="http://schemas.microsoft.com/office/drawing/2014/main" id="{DF116C68-51E2-4F9C-80B9-0741EFA34894}"/>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1" name="テキスト ボックス 690">
          <a:extLst>
            <a:ext uri="{FF2B5EF4-FFF2-40B4-BE49-F238E27FC236}">
              <a16:creationId xmlns:a16="http://schemas.microsoft.com/office/drawing/2014/main" id="{B35A3142-21B8-48CF-BDA1-889F061642AD}"/>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2" name="直線コネクタ 691">
          <a:extLst>
            <a:ext uri="{FF2B5EF4-FFF2-40B4-BE49-F238E27FC236}">
              <a16:creationId xmlns:a16="http://schemas.microsoft.com/office/drawing/2014/main" id="{B703B4BF-1BB2-4CB4-88D6-11E9E4265FF8}"/>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3" name="テキスト ボックス 692">
          <a:extLst>
            <a:ext uri="{FF2B5EF4-FFF2-40B4-BE49-F238E27FC236}">
              <a16:creationId xmlns:a16="http://schemas.microsoft.com/office/drawing/2014/main" id="{7541BC41-FB5E-4773-8381-6E13928B9348}"/>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4" name="直線コネクタ 693">
          <a:extLst>
            <a:ext uri="{FF2B5EF4-FFF2-40B4-BE49-F238E27FC236}">
              <a16:creationId xmlns:a16="http://schemas.microsoft.com/office/drawing/2014/main" id="{CC18C07F-AA4A-4F1F-8943-F4A9C5BDB600}"/>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5" name="テキスト ボックス 694">
          <a:extLst>
            <a:ext uri="{FF2B5EF4-FFF2-40B4-BE49-F238E27FC236}">
              <a16:creationId xmlns:a16="http://schemas.microsoft.com/office/drawing/2014/main" id="{1767A81D-144E-454A-BAA5-7433D3AACF95}"/>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6" name="直線コネクタ 695">
          <a:extLst>
            <a:ext uri="{FF2B5EF4-FFF2-40B4-BE49-F238E27FC236}">
              <a16:creationId xmlns:a16="http://schemas.microsoft.com/office/drawing/2014/main" id="{5D62EAB8-D738-4A55-B2AE-A4A205E34522}"/>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7" name="テキスト ボックス 696">
          <a:extLst>
            <a:ext uri="{FF2B5EF4-FFF2-40B4-BE49-F238E27FC236}">
              <a16:creationId xmlns:a16="http://schemas.microsoft.com/office/drawing/2014/main" id="{0655F654-8C21-448E-A667-B77B39B60AB0}"/>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a:extLst>
            <a:ext uri="{FF2B5EF4-FFF2-40B4-BE49-F238E27FC236}">
              <a16:creationId xmlns:a16="http://schemas.microsoft.com/office/drawing/2014/main" id="{C6FFF2A9-23F1-4BFE-A315-FA30B0E4ADCB}"/>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610C2C3C-1905-4D04-8674-22CC973857F8}"/>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庁舎】&#10;一人当たり面積グラフ枠">
          <a:extLst>
            <a:ext uri="{FF2B5EF4-FFF2-40B4-BE49-F238E27FC236}">
              <a16:creationId xmlns:a16="http://schemas.microsoft.com/office/drawing/2014/main" id="{16E5229A-0F84-4995-ACBA-D3927E2B14BA}"/>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701" name="直線コネクタ 700">
          <a:extLst>
            <a:ext uri="{FF2B5EF4-FFF2-40B4-BE49-F238E27FC236}">
              <a16:creationId xmlns:a16="http://schemas.microsoft.com/office/drawing/2014/main" id="{D699E68A-A35D-4318-8A18-87095A5E32A1}"/>
            </a:ext>
          </a:extLst>
        </xdr:cNvPr>
        <xdr:cNvCxnSpPr/>
      </xdr:nvCxnSpPr>
      <xdr:spPr>
        <a:xfrm flipV="1">
          <a:off x="19951064" y="166222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02" name="【庁舎】&#10;一人当たり面積最小値テキスト">
          <a:extLst>
            <a:ext uri="{FF2B5EF4-FFF2-40B4-BE49-F238E27FC236}">
              <a16:creationId xmlns:a16="http://schemas.microsoft.com/office/drawing/2014/main" id="{9E0931AE-1957-44E4-9A26-1C3ADA7D5F29}"/>
            </a:ext>
          </a:extLst>
        </xdr:cNvPr>
        <xdr:cNvSpPr txBox="1"/>
      </xdr:nvSpPr>
      <xdr:spPr>
        <a:xfrm>
          <a:off x="19989800" y="1781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03" name="直線コネクタ 702">
          <a:extLst>
            <a:ext uri="{FF2B5EF4-FFF2-40B4-BE49-F238E27FC236}">
              <a16:creationId xmlns:a16="http://schemas.microsoft.com/office/drawing/2014/main" id="{6C3B8D3A-2D9A-47C5-9F27-DD9CEBA09776}"/>
            </a:ext>
          </a:extLst>
        </xdr:cNvPr>
        <xdr:cNvCxnSpPr/>
      </xdr:nvCxnSpPr>
      <xdr:spPr>
        <a:xfrm>
          <a:off x="19881850" y="17806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04" name="【庁舎】&#10;一人当たり面積最大値テキスト">
          <a:extLst>
            <a:ext uri="{FF2B5EF4-FFF2-40B4-BE49-F238E27FC236}">
              <a16:creationId xmlns:a16="http://schemas.microsoft.com/office/drawing/2014/main" id="{AF8B9942-37E8-4241-9BD3-D6AC9C1E6A00}"/>
            </a:ext>
          </a:extLst>
        </xdr:cNvPr>
        <xdr:cNvSpPr txBox="1"/>
      </xdr:nvSpPr>
      <xdr:spPr>
        <a:xfrm>
          <a:off x="19989800" y="163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05" name="直線コネクタ 704">
          <a:extLst>
            <a:ext uri="{FF2B5EF4-FFF2-40B4-BE49-F238E27FC236}">
              <a16:creationId xmlns:a16="http://schemas.microsoft.com/office/drawing/2014/main" id="{6036EF1E-7AD2-42D0-B6AC-2A8CE76EA8C6}"/>
            </a:ext>
          </a:extLst>
        </xdr:cNvPr>
        <xdr:cNvCxnSpPr/>
      </xdr:nvCxnSpPr>
      <xdr:spPr>
        <a:xfrm>
          <a:off x="19881850" y="16622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706" name="【庁舎】&#10;一人当たり面積平均値テキスト">
          <a:extLst>
            <a:ext uri="{FF2B5EF4-FFF2-40B4-BE49-F238E27FC236}">
              <a16:creationId xmlns:a16="http://schemas.microsoft.com/office/drawing/2014/main" id="{F5A3D6B9-44E2-425D-94D3-19515CA856F0}"/>
            </a:ext>
          </a:extLst>
        </xdr:cNvPr>
        <xdr:cNvSpPr txBox="1"/>
      </xdr:nvSpPr>
      <xdr:spPr>
        <a:xfrm>
          <a:off x="19989800" y="17307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07" name="フローチャート: 判断 706">
          <a:extLst>
            <a:ext uri="{FF2B5EF4-FFF2-40B4-BE49-F238E27FC236}">
              <a16:creationId xmlns:a16="http://schemas.microsoft.com/office/drawing/2014/main" id="{2016A5AA-2B9D-4976-B8F2-0D4F036447C4}"/>
            </a:ext>
          </a:extLst>
        </xdr:cNvPr>
        <xdr:cNvSpPr/>
      </xdr:nvSpPr>
      <xdr:spPr>
        <a:xfrm>
          <a:off x="19900900" y="1745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708" name="フローチャート: 判断 707">
          <a:extLst>
            <a:ext uri="{FF2B5EF4-FFF2-40B4-BE49-F238E27FC236}">
              <a16:creationId xmlns:a16="http://schemas.microsoft.com/office/drawing/2014/main" id="{59EFAF1A-808A-4634-826F-A4FBD6907FB5}"/>
            </a:ext>
          </a:extLst>
        </xdr:cNvPr>
        <xdr:cNvSpPr/>
      </xdr:nvSpPr>
      <xdr:spPr>
        <a:xfrm>
          <a:off x="19157950" y="174812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709" name="フローチャート: 判断 708">
          <a:extLst>
            <a:ext uri="{FF2B5EF4-FFF2-40B4-BE49-F238E27FC236}">
              <a16:creationId xmlns:a16="http://schemas.microsoft.com/office/drawing/2014/main" id="{A033204B-2129-40E5-B399-8A384175B5B1}"/>
            </a:ext>
          </a:extLst>
        </xdr:cNvPr>
        <xdr:cNvSpPr/>
      </xdr:nvSpPr>
      <xdr:spPr>
        <a:xfrm>
          <a:off x="18345150" y="174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10" name="フローチャート: 判断 709">
          <a:extLst>
            <a:ext uri="{FF2B5EF4-FFF2-40B4-BE49-F238E27FC236}">
              <a16:creationId xmlns:a16="http://schemas.microsoft.com/office/drawing/2014/main" id="{6EE15555-38DB-4897-909B-FCC8AF7C0F67}"/>
            </a:ext>
          </a:extLst>
        </xdr:cNvPr>
        <xdr:cNvSpPr/>
      </xdr:nvSpPr>
      <xdr:spPr>
        <a:xfrm>
          <a:off x="17551400" y="1749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711" name="フローチャート: 判断 710">
          <a:extLst>
            <a:ext uri="{FF2B5EF4-FFF2-40B4-BE49-F238E27FC236}">
              <a16:creationId xmlns:a16="http://schemas.microsoft.com/office/drawing/2014/main" id="{CEF27E7C-AE2D-4A16-A9F6-67F7C2922F40}"/>
            </a:ext>
          </a:extLst>
        </xdr:cNvPr>
        <xdr:cNvSpPr/>
      </xdr:nvSpPr>
      <xdr:spPr>
        <a:xfrm>
          <a:off x="16757650" y="174767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15F43DC9-E575-4E62-A38E-81FA9FEBC87E}"/>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36C75DF8-7C12-4746-8D34-EE7EEE8440C7}"/>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5909439E-1958-493D-9445-419A4DDE87E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50E9C241-AF8F-4A13-993B-92C3484CCF02}"/>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99445899-BAE8-41E2-8318-79E7757473E3}"/>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17" name="楕円 716">
          <a:extLst>
            <a:ext uri="{FF2B5EF4-FFF2-40B4-BE49-F238E27FC236}">
              <a16:creationId xmlns:a16="http://schemas.microsoft.com/office/drawing/2014/main" id="{DDF93335-BFFF-4EF7-98C9-19196DEB989C}"/>
            </a:ext>
          </a:extLst>
        </xdr:cNvPr>
        <xdr:cNvSpPr/>
      </xdr:nvSpPr>
      <xdr:spPr>
        <a:xfrm>
          <a:off x="199009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38116</xdr:rowOff>
    </xdr:from>
    <xdr:ext cx="469744" cy="259045"/>
    <xdr:sp macro="" textlink="">
      <xdr:nvSpPr>
        <xdr:cNvPr id="718" name="【庁舎】&#10;一人当たり面積該当値テキスト">
          <a:extLst>
            <a:ext uri="{FF2B5EF4-FFF2-40B4-BE49-F238E27FC236}">
              <a16:creationId xmlns:a16="http://schemas.microsoft.com/office/drawing/2014/main" id="{1D69DA62-AE8E-4C4E-9835-3761A9434A27}"/>
            </a:ext>
          </a:extLst>
        </xdr:cNvPr>
        <xdr:cNvSpPr txBox="1"/>
      </xdr:nvSpPr>
      <xdr:spPr>
        <a:xfrm>
          <a:off x="19989800" y="17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91694</xdr:rowOff>
    </xdr:from>
    <xdr:to>
      <xdr:col>112</xdr:col>
      <xdr:colOff>38100</xdr:colOff>
      <xdr:row>107</xdr:row>
      <xdr:rowOff>21844</xdr:rowOff>
    </xdr:to>
    <xdr:sp macro="" textlink="">
      <xdr:nvSpPr>
        <xdr:cNvPr id="719" name="楕円 718">
          <a:extLst>
            <a:ext uri="{FF2B5EF4-FFF2-40B4-BE49-F238E27FC236}">
              <a16:creationId xmlns:a16="http://schemas.microsoft.com/office/drawing/2014/main" id="{83E53A7D-26B6-4E90-B0F6-59B2DCB57A2D}"/>
            </a:ext>
          </a:extLst>
        </xdr:cNvPr>
        <xdr:cNvSpPr/>
      </xdr:nvSpPr>
      <xdr:spPr>
        <a:xfrm>
          <a:off x="19157950" y="176938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106</xdr:row>
      <xdr:rowOff>142494</xdr:rowOff>
    </xdr:to>
    <xdr:cxnSp macro="">
      <xdr:nvCxnSpPr>
        <xdr:cNvPr id="720" name="直線コネクタ 719">
          <a:extLst>
            <a:ext uri="{FF2B5EF4-FFF2-40B4-BE49-F238E27FC236}">
              <a16:creationId xmlns:a16="http://schemas.microsoft.com/office/drawing/2014/main" id="{1B4DDC99-B0D5-4BD6-9ADD-5BE3747B021A}"/>
            </a:ext>
          </a:extLst>
        </xdr:cNvPr>
        <xdr:cNvCxnSpPr/>
      </xdr:nvCxnSpPr>
      <xdr:spPr>
        <a:xfrm flipV="1">
          <a:off x="19202400" y="17541239"/>
          <a:ext cx="749300" cy="20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39115</xdr:rowOff>
    </xdr:from>
    <xdr:to>
      <xdr:col>107</xdr:col>
      <xdr:colOff>101600</xdr:colOff>
      <xdr:row>106</xdr:row>
      <xdr:rowOff>140715</xdr:rowOff>
    </xdr:to>
    <xdr:sp macro="" textlink="">
      <xdr:nvSpPr>
        <xdr:cNvPr id="721" name="楕円 720">
          <a:extLst>
            <a:ext uri="{FF2B5EF4-FFF2-40B4-BE49-F238E27FC236}">
              <a16:creationId xmlns:a16="http://schemas.microsoft.com/office/drawing/2014/main" id="{05D6814D-A177-459F-A5F6-2D3097A71520}"/>
            </a:ext>
          </a:extLst>
        </xdr:cNvPr>
        <xdr:cNvSpPr/>
      </xdr:nvSpPr>
      <xdr:spPr>
        <a:xfrm>
          <a:off x="1834515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89915</xdr:rowOff>
    </xdr:from>
    <xdr:to>
      <xdr:col>111</xdr:col>
      <xdr:colOff>177800</xdr:colOff>
      <xdr:row>106</xdr:row>
      <xdr:rowOff>142494</xdr:rowOff>
    </xdr:to>
    <xdr:cxnSp macro="">
      <xdr:nvCxnSpPr>
        <xdr:cNvPr id="722" name="直線コネクタ 721">
          <a:extLst>
            <a:ext uri="{FF2B5EF4-FFF2-40B4-BE49-F238E27FC236}">
              <a16:creationId xmlns:a16="http://schemas.microsoft.com/office/drawing/2014/main" id="{D1B54CB4-729F-4E1A-8C33-C23C48290670}"/>
            </a:ext>
          </a:extLst>
        </xdr:cNvPr>
        <xdr:cNvCxnSpPr/>
      </xdr:nvCxnSpPr>
      <xdr:spPr>
        <a:xfrm>
          <a:off x="18395950" y="17692115"/>
          <a:ext cx="80645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723" name="楕円 722">
          <a:extLst>
            <a:ext uri="{FF2B5EF4-FFF2-40B4-BE49-F238E27FC236}">
              <a16:creationId xmlns:a16="http://schemas.microsoft.com/office/drawing/2014/main" id="{96489660-12BA-4D2A-BB5C-27A6962AB143}"/>
            </a:ext>
          </a:extLst>
        </xdr:cNvPr>
        <xdr:cNvSpPr/>
      </xdr:nvSpPr>
      <xdr:spPr>
        <a:xfrm>
          <a:off x="175514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89915</xdr:rowOff>
    </xdr:from>
    <xdr:to>
      <xdr:col>107</xdr:col>
      <xdr:colOff>50800</xdr:colOff>
      <xdr:row>106</xdr:row>
      <xdr:rowOff>89915</xdr:rowOff>
    </xdr:to>
    <xdr:cxnSp macro="">
      <xdr:nvCxnSpPr>
        <xdr:cNvPr id="724" name="直線コネクタ 723">
          <a:extLst>
            <a:ext uri="{FF2B5EF4-FFF2-40B4-BE49-F238E27FC236}">
              <a16:creationId xmlns:a16="http://schemas.microsoft.com/office/drawing/2014/main" id="{4CD21241-11A9-4FC1-8441-B255B2864BFF}"/>
            </a:ext>
          </a:extLst>
        </xdr:cNvPr>
        <xdr:cNvCxnSpPr/>
      </xdr:nvCxnSpPr>
      <xdr:spPr>
        <a:xfrm>
          <a:off x="17602200" y="1769211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107696</xdr:rowOff>
    </xdr:from>
    <xdr:to>
      <xdr:col>98</xdr:col>
      <xdr:colOff>38100</xdr:colOff>
      <xdr:row>107</xdr:row>
      <xdr:rowOff>37846</xdr:rowOff>
    </xdr:to>
    <xdr:sp macro="" textlink="">
      <xdr:nvSpPr>
        <xdr:cNvPr id="725" name="楕円 724">
          <a:extLst>
            <a:ext uri="{FF2B5EF4-FFF2-40B4-BE49-F238E27FC236}">
              <a16:creationId xmlns:a16="http://schemas.microsoft.com/office/drawing/2014/main" id="{2435C886-9E1C-45EC-A3A0-B0853AD0AAA3}"/>
            </a:ext>
          </a:extLst>
        </xdr:cNvPr>
        <xdr:cNvSpPr/>
      </xdr:nvSpPr>
      <xdr:spPr>
        <a:xfrm>
          <a:off x="16757650" y="177098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89915</xdr:rowOff>
    </xdr:from>
    <xdr:to>
      <xdr:col>102</xdr:col>
      <xdr:colOff>114300</xdr:colOff>
      <xdr:row>106</xdr:row>
      <xdr:rowOff>158496</xdr:rowOff>
    </xdr:to>
    <xdr:cxnSp macro="">
      <xdr:nvCxnSpPr>
        <xdr:cNvPr id="726" name="直線コネクタ 725">
          <a:extLst>
            <a:ext uri="{FF2B5EF4-FFF2-40B4-BE49-F238E27FC236}">
              <a16:creationId xmlns:a16="http://schemas.microsoft.com/office/drawing/2014/main" id="{424D3C24-B8CB-45E1-8154-13425F73C6A5}"/>
            </a:ext>
          </a:extLst>
        </xdr:cNvPr>
        <xdr:cNvCxnSpPr/>
      </xdr:nvCxnSpPr>
      <xdr:spPr>
        <a:xfrm flipV="1">
          <a:off x="16802100" y="17692115"/>
          <a:ext cx="8001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727" name="n_1aveValue【庁舎】&#10;一人当たり面積">
          <a:extLst>
            <a:ext uri="{FF2B5EF4-FFF2-40B4-BE49-F238E27FC236}">
              <a16:creationId xmlns:a16="http://schemas.microsoft.com/office/drawing/2014/main" id="{D91F02A4-7A75-4B97-872E-23AFDB95F1E2}"/>
            </a:ext>
          </a:extLst>
        </xdr:cNvPr>
        <xdr:cNvSpPr txBox="1"/>
      </xdr:nvSpPr>
      <xdr:spPr>
        <a:xfrm>
          <a:off x="18980227" y="1725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728" name="n_2aveValue【庁舎】&#10;一人当たり面積">
          <a:extLst>
            <a:ext uri="{FF2B5EF4-FFF2-40B4-BE49-F238E27FC236}">
              <a16:creationId xmlns:a16="http://schemas.microsoft.com/office/drawing/2014/main" id="{629759F5-F650-462E-87A1-9D9E7BDFF235}"/>
            </a:ext>
          </a:extLst>
        </xdr:cNvPr>
        <xdr:cNvSpPr txBox="1"/>
      </xdr:nvSpPr>
      <xdr:spPr>
        <a:xfrm>
          <a:off x="18180127" y="1726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729" name="n_3aveValue【庁舎】&#10;一人当たり面積">
          <a:extLst>
            <a:ext uri="{FF2B5EF4-FFF2-40B4-BE49-F238E27FC236}">
              <a16:creationId xmlns:a16="http://schemas.microsoft.com/office/drawing/2014/main" id="{1262C0EB-E75C-467E-8740-E7395CF85832}"/>
            </a:ext>
          </a:extLst>
        </xdr:cNvPr>
        <xdr:cNvSpPr txBox="1"/>
      </xdr:nvSpPr>
      <xdr:spPr>
        <a:xfrm>
          <a:off x="1738637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730" name="n_4aveValue【庁舎】&#10;一人当たり面積">
          <a:extLst>
            <a:ext uri="{FF2B5EF4-FFF2-40B4-BE49-F238E27FC236}">
              <a16:creationId xmlns:a16="http://schemas.microsoft.com/office/drawing/2014/main" id="{2739D896-4E92-4317-97BB-F78CD6489AEA}"/>
            </a:ext>
          </a:extLst>
        </xdr:cNvPr>
        <xdr:cNvSpPr txBox="1"/>
      </xdr:nvSpPr>
      <xdr:spPr>
        <a:xfrm>
          <a:off x="165926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12971</xdr:rowOff>
    </xdr:from>
    <xdr:ext cx="469744" cy="259045"/>
    <xdr:sp macro="" textlink="">
      <xdr:nvSpPr>
        <xdr:cNvPr id="731" name="n_1mainValue【庁舎】&#10;一人当たり面積">
          <a:extLst>
            <a:ext uri="{FF2B5EF4-FFF2-40B4-BE49-F238E27FC236}">
              <a16:creationId xmlns:a16="http://schemas.microsoft.com/office/drawing/2014/main" id="{AA558F55-EF0E-407C-9297-06F502E20B0C}"/>
            </a:ext>
          </a:extLst>
        </xdr:cNvPr>
        <xdr:cNvSpPr txBox="1"/>
      </xdr:nvSpPr>
      <xdr:spPr>
        <a:xfrm>
          <a:off x="18980227" y="1778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732" name="n_2mainValue【庁舎】&#10;一人当たり面積">
          <a:extLst>
            <a:ext uri="{FF2B5EF4-FFF2-40B4-BE49-F238E27FC236}">
              <a16:creationId xmlns:a16="http://schemas.microsoft.com/office/drawing/2014/main" id="{756F26DB-8E71-4030-8E71-C40B0E5D2F9F}"/>
            </a:ext>
          </a:extLst>
        </xdr:cNvPr>
        <xdr:cNvSpPr txBox="1"/>
      </xdr:nvSpPr>
      <xdr:spPr>
        <a:xfrm>
          <a:off x="181801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733" name="n_3mainValue【庁舎】&#10;一人当たり面積">
          <a:extLst>
            <a:ext uri="{FF2B5EF4-FFF2-40B4-BE49-F238E27FC236}">
              <a16:creationId xmlns:a16="http://schemas.microsoft.com/office/drawing/2014/main" id="{4B125226-DAEC-41AD-A71D-16FAACCFDCA3}"/>
            </a:ext>
          </a:extLst>
        </xdr:cNvPr>
        <xdr:cNvSpPr txBox="1"/>
      </xdr:nvSpPr>
      <xdr:spPr>
        <a:xfrm>
          <a:off x="1738637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28973</xdr:rowOff>
    </xdr:from>
    <xdr:ext cx="469744" cy="259045"/>
    <xdr:sp macro="" textlink="">
      <xdr:nvSpPr>
        <xdr:cNvPr id="734" name="n_4mainValue【庁舎】&#10;一人当たり面積">
          <a:extLst>
            <a:ext uri="{FF2B5EF4-FFF2-40B4-BE49-F238E27FC236}">
              <a16:creationId xmlns:a16="http://schemas.microsoft.com/office/drawing/2014/main" id="{3A5A37E2-74D7-42FA-A4A8-D11A641AB3D3}"/>
            </a:ext>
          </a:extLst>
        </xdr:cNvPr>
        <xdr:cNvSpPr txBox="1"/>
      </xdr:nvSpPr>
      <xdr:spPr>
        <a:xfrm>
          <a:off x="16592627" y="1780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81B11F2D-3E52-4394-9A8E-ECEA09A655A4}"/>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82968DC5-1DE0-4326-829C-08126516D5D5}"/>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559B96BA-DD35-43E5-B24E-F85201CD2007}"/>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類似団体と比較して特に有形固定資産減価償却率が高くなっている施設は児童館、認定こども園・幼稚園・保育所であり、特に低くなっている施設は庁舎、道路、図書館、体育館・プールである。</a:t>
          </a:r>
        </a:p>
        <a:p>
          <a:r>
            <a:rPr kumimoji="1" lang="ja-JP" altLang="en-US" sz="1300">
              <a:latin typeface="ＭＳ Ｐゴシック" panose="020B0600070205080204" pitchFamily="50" charset="-128"/>
              <a:ea typeface="ＭＳ Ｐゴシック" panose="020B0600070205080204" pitchFamily="50" charset="-128"/>
            </a:rPr>
            <a:t>　高い水準となっている児童館、認定こども園・幼稚園・保育所においては、今後個別施設計画を策定し、老朽化対策を進めていくこととしている。</a:t>
          </a:r>
        </a:p>
        <a:p>
          <a:r>
            <a:rPr kumimoji="1" lang="ja-JP" altLang="en-US" sz="1300">
              <a:latin typeface="ＭＳ Ｐゴシック" panose="020B0600070205080204" pitchFamily="50" charset="-128"/>
              <a:ea typeface="ＭＳ Ｐゴシック" panose="020B0600070205080204" pitchFamily="50" charset="-128"/>
            </a:rPr>
            <a:t>　庁舎や体育館・プールの有形固定資産減価償却率が大きく減少した理由は建替えによるものである。今後も引き続き住民ニーズの把握に努め、複合化、集約化、減築、廃止等、あらゆる方法を比較検討しつつ、施設保有面積を減少させることによって、改修、改築、維持管理費用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82,153
78,039
230.70
39,456,462
38,331,683
1,040,139
19,664,612
48,314,030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令和元年度の財政力指数は、前年度と同値の</a:t>
          </a:r>
          <a:r>
            <a:rPr kumimoji="1" lang="en-US" altLang="ja-JP" sz="1300">
              <a:latin typeface="ＭＳ Ｐゴシック" panose="020B0600070205080204" pitchFamily="50" charset="-128"/>
              <a:ea typeface="ＭＳ Ｐゴシック" panose="020B0600070205080204" pitchFamily="50" charset="-128"/>
            </a:rPr>
            <a:t>0.74</a:t>
          </a:r>
          <a:r>
            <a:rPr kumimoji="1" lang="ja-JP" altLang="en-US" sz="1300">
              <a:latin typeface="ＭＳ Ｐゴシック" panose="020B0600070205080204" pitchFamily="50" charset="-128"/>
              <a:ea typeface="ＭＳ Ｐゴシック" panose="020B0600070205080204" pitchFamily="50" charset="-128"/>
            </a:rPr>
            <a:t>となった。現状は、全国平均、福井県平均を上回った状況であるが、類似団体内では、概ね平均値となった。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今後も投資的経費の抑制など歳出の徹底的な見直しを図り、コンビニ収納の推進や滞納整理の強化を実施するなど、デジタル化も図りつつ税収の確保に努める。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41</xdr:row>
      <xdr:rowOff>170039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9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11995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経常一般財源とうについては、普通交付税及び臨時財政対策債の減（</a:t>
          </a:r>
          <a:r>
            <a:rPr kumimoji="1" lang="en-US" altLang="ja-JP" sz="1300">
              <a:latin typeface="ＭＳ Ｐゴシック" panose="020B0600070205080204" pitchFamily="50" charset="-128"/>
              <a:ea typeface="ＭＳ Ｐゴシック" panose="020B0600070205080204" pitchFamily="50" charset="-128"/>
            </a:rPr>
            <a:t>1,061,911</a:t>
          </a:r>
          <a:r>
            <a:rPr kumimoji="1" lang="ja-JP" altLang="en-US" sz="1300">
              <a:latin typeface="ＭＳ Ｐゴシック" panose="020B0600070205080204" pitchFamily="50" charset="-128"/>
              <a:ea typeface="ＭＳ Ｐゴシック" panose="020B0600070205080204" pitchFamily="50" charset="-128"/>
            </a:rPr>
            <a:t>千円）、また地方税においては、一部企業の業績停滞による法人市民税の減（</a:t>
          </a:r>
          <a:r>
            <a:rPr kumimoji="1" lang="en-US" altLang="ja-JP" sz="1300">
              <a:latin typeface="ＭＳ Ｐゴシック" panose="020B0600070205080204" pitchFamily="50" charset="-128"/>
              <a:ea typeface="ＭＳ Ｐゴシック" panose="020B0600070205080204" pitchFamily="50" charset="-128"/>
            </a:rPr>
            <a:t>369,567</a:t>
          </a:r>
          <a:r>
            <a:rPr kumimoji="1" lang="ja-JP" altLang="en-US" sz="1300">
              <a:latin typeface="ＭＳ Ｐゴシック" panose="020B0600070205080204" pitchFamily="50" charset="-128"/>
              <a:ea typeface="ＭＳ Ｐゴシック" panose="020B0600070205080204" pitchFamily="50" charset="-128"/>
            </a:rPr>
            <a:t>千円）の影響により、総額で</a:t>
          </a:r>
          <a:r>
            <a:rPr kumimoji="1" lang="en-US" altLang="ja-JP" sz="1300">
              <a:latin typeface="ＭＳ Ｐゴシック" panose="020B0600070205080204" pitchFamily="50" charset="-128"/>
              <a:ea typeface="ＭＳ Ｐゴシック" panose="020B0600070205080204" pitchFamily="50" charset="-128"/>
            </a:rPr>
            <a:t>1,026,852</a:t>
          </a:r>
          <a:r>
            <a:rPr kumimoji="1" lang="ja-JP" altLang="en-US" sz="1300">
              <a:latin typeface="ＭＳ Ｐゴシック" panose="020B0600070205080204" pitchFamily="50" charset="-128"/>
              <a:ea typeface="ＭＳ Ｐゴシック" panose="020B0600070205080204" pitchFamily="50" charset="-128"/>
            </a:rPr>
            <a:t>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一方、経常経費充当一般財源等については、扶助費において施設型給付費等、令和元年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月からの無償化の影響により、一般財源が減となった影響から、対前年度</a:t>
          </a:r>
          <a:r>
            <a:rPr kumimoji="1" lang="en-US" altLang="ja-JP" sz="1300">
              <a:latin typeface="ＭＳ Ｐゴシック" panose="020B0600070205080204" pitchFamily="50" charset="-128"/>
              <a:ea typeface="ＭＳ Ｐゴシック" panose="020B0600070205080204" pitchFamily="50" charset="-128"/>
            </a:rPr>
            <a:t>294,160</a:t>
          </a:r>
          <a:r>
            <a:rPr kumimoji="1" lang="ja-JP" altLang="en-US" sz="1300">
              <a:latin typeface="ＭＳ Ｐゴシック" panose="020B0600070205080204" pitchFamily="50" charset="-128"/>
              <a:ea typeface="ＭＳ Ｐゴシック" panose="020B0600070205080204" pitchFamily="50" charset="-128"/>
            </a:rPr>
            <a:t>千円減となった。このことから、経常収支比率は</a:t>
          </a:r>
          <a:r>
            <a:rPr kumimoji="1" lang="en-US" altLang="ja-JP" sz="1300">
              <a:latin typeface="ＭＳ Ｐゴシック" panose="020B0600070205080204" pitchFamily="50" charset="-128"/>
              <a:ea typeface="ＭＳ Ｐゴシック" panose="020B0600070205080204" pitchFamily="50" charset="-128"/>
            </a:rPr>
            <a:t>92.0</a:t>
          </a:r>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ポイント）と増加した。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今後は、公債費の増による経常収支比率の上昇が懸念される。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120862</xdr:rowOff>
    </xdr:from>
    <xdr:to>
      <xdr:col>23</xdr:col>
      <xdr:colOff>133350</xdr:colOff>
      <xdr:row>63</xdr:row>
      <xdr:rowOff>74083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50762"/>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112819</xdr:rowOff>
    </xdr:from>
    <xdr:to>
      <xdr:col>19</xdr:col>
      <xdr:colOff>133350</xdr:colOff>
      <xdr:row>62</xdr:row>
      <xdr:rowOff>120862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427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112819</xdr:rowOff>
    </xdr:from>
    <xdr:to>
      <xdr:col>15</xdr:col>
      <xdr:colOff>82550</xdr:colOff>
      <xdr:row>62</xdr:row>
      <xdr:rowOff>157056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42719"/>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52494</xdr:rowOff>
    </xdr:from>
    <xdr:to>
      <xdr:col>11</xdr:col>
      <xdr:colOff>31750</xdr:colOff>
      <xdr:row>62</xdr:row>
      <xdr:rowOff>157056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823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166810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70062</xdr:rowOff>
    </xdr:from>
    <xdr:to>
      <xdr:col>19</xdr:col>
      <xdr:colOff>184150</xdr:colOff>
      <xdr:row>63</xdr:row>
      <xdr:rowOff>212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62019</xdr:rowOff>
    </xdr:from>
    <xdr:to>
      <xdr:col>15</xdr:col>
      <xdr:colOff>133350</xdr:colOff>
      <xdr:row>62</xdr:row>
      <xdr:rowOff>163619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2346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人件費については、概ね横ばいであった。物件費においては、観光推進事業に係るインバウンド事業の委託料増に伴い前年度に比し増となったところである。また、人口について前年度より</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人減となった影響が増の要因となっている。しかしながら、全国平均、福井県平均及び類似団体平均をいづれも下回っており、引き続きコスト低減を図っていく。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31350</xdr:rowOff>
    </xdr:from>
    <xdr:to>
      <xdr:col>23</xdr:col>
      <xdr:colOff>133350</xdr:colOff>
      <xdr:row>81</xdr:row>
      <xdr:rowOff>88365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18800"/>
          <a:ext cx="838200" cy="5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31350</xdr:rowOff>
    </xdr:from>
    <xdr:to>
      <xdr:col>19</xdr:col>
      <xdr:colOff>133350</xdr:colOff>
      <xdr:row>81</xdr:row>
      <xdr:rowOff>106299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18800"/>
          <a:ext cx="889000" cy="7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64804</xdr:rowOff>
    </xdr:from>
    <xdr:to>
      <xdr:col>15</xdr:col>
      <xdr:colOff>82550</xdr:colOff>
      <xdr:row>81</xdr:row>
      <xdr:rowOff>106299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52254"/>
          <a:ext cx="889000" cy="4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22085</xdr:rowOff>
    </xdr:from>
    <xdr:to>
      <xdr:col>11</xdr:col>
      <xdr:colOff>31750</xdr:colOff>
      <xdr:row>81</xdr:row>
      <xdr:rowOff>64804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09535"/>
          <a:ext cx="889000" cy="4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37565</xdr:rowOff>
    </xdr:from>
    <xdr:to>
      <xdr:col>23</xdr:col>
      <xdr:colOff>184150</xdr:colOff>
      <xdr:row>81</xdr:row>
      <xdr:rowOff>139165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54092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7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152000</xdr:rowOff>
    </xdr:from>
    <xdr:to>
      <xdr:col>19</xdr:col>
      <xdr:colOff>184150</xdr:colOff>
      <xdr:row>81</xdr:row>
      <xdr:rowOff>82150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92327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55499</xdr:rowOff>
    </xdr:from>
    <xdr:to>
      <xdr:col>15</xdr:col>
      <xdr:colOff>133350</xdr:colOff>
      <xdr:row>81</xdr:row>
      <xdr:rowOff>157099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167276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1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14004</xdr:rowOff>
    </xdr:from>
    <xdr:to>
      <xdr:col>11</xdr:col>
      <xdr:colOff>82550</xdr:colOff>
      <xdr:row>81</xdr:row>
      <xdr:rowOff>115604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125781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7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142735</xdr:rowOff>
    </xdr:from>
    <xdr:to>
      <xdr:col>7</xdr:col>
      <xdr:colOff>31750</xdr:colOff>
      <xdr:row>81</xdr:row>
      <xdr:rowOff>72885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83062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依然、全国平均及び類似団体平均を上回っており、今後も引き続き縮減に努める。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78618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233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90109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233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3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10584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171345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削減については、行財政構造改革プログラムに基づき、民間活用や早期退職制度の実施など行政改革を積極的に進めている。また、団塊の世代の退職者が増えたことから、職員数削減目標は早期に達成し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人当たりの職員数については、全国平均、福井県平均及び類似団体平均を下回っており、今後も引き続き、行財政構造改革プログラムに基づき適正な定員管理と組織体制の在り方を検討していく。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148061</xdr:rowOff>
    </xdr:from>
    <xdr:to>
      <xdr:col>81</xdr:col>
      <xdr:colOff>44450</xdr:colOff>
      <xdr:row>60</xdr:row>
      <xdr:rowOff>150071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35061"/>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150071</xdr:rowOff>
    </xdr:from>
    <xdr:to>
      <xdr:col>77</xdr:col>
      <xdr:colOff>44450</xdr:colOff>
      <xdr:row>60</xdr:row>
      <xdr:rowOff>162137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3707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162137</xdr:rowOff>
    </xdr:from>
    <xdr:to>
      <xdr:col>72</xdr:col>
      <xdr:colOff>203200</xdr:colOff>
      <xdr:row>60</xdr:row>
      <xdr:rowOff>162137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49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162137</xdr:rowOff>
    </xdr:from>
    <xdr:to>
      <xdr:col>68</xdr:col>
      <xdr:colOff>152400</xdr:colOff>
      <xdr:row>60</xdr:row>
      <xdr:rowOff>162137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49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97261</xdr:rowOff>
    </xdr:from>
    <xdr:to>
      <xdr:col>81</xdr:col>
      <xdr:colOff>95250</xdr:colOff>
      <xdr:row>61</xdr:row>
      <xdr:rowOff>27411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113788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99271</xdr:rowOff>
    </xdr:from>
    <xdr:to>
      <xdr:col>77</xdr:col>
      <xdr:colOff>95250</xdr:colOff>
      <xdr:row>61</xdr:row>
      <xdr:rowOff>29421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39598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5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111337</xdr:rowOff>
    </xdr:from>
    <xdr:to>
      <xdr:col>73</xdr:col>
      <xdr:colOff>44450</xdr:colOff>
      <xdr:row>61</xdr:row>
      <xdr:rowOff>41487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51664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111337</xdr:rowOff>
    </xdr:from>
    <xdr:to>
      <xdr:col>68</xdr:col>
      <xdr:colOff>203200</xdr:colOff>
      <xdr:row>61</xdr:row>
      <xdr:rowOff>41487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51664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111337</xdr:rowOff>
    </xdr:from>
    <xdr:to>
      <xdr:col>64</xdr:col>
      <xdr:colOff>152400</xdr:colOff>
      <xdr:row>61</xdr:row>
      <xdr:rowOff>41487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51664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令和元年度の実質公債費率は、公営企業への操出金が増加したものの、元利償還金の減少や法人市民税の増に伴う標準税収入額等の増の影響等により、単年度では</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％と昨年度比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ヵ年平均において</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起債発行が増えたことにより公債費は増加傾向にあることから、利率見直し等を行うことで償還額の抑制に努めている。また、公営企業への操出金も増加が見込まれることから、公営企業の経営健全化や新規起債の発行抑制などに引き続き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119380</xdr:rowOff>
    </xdr:from>
    <xdr:to>
      <xdr:col>81</xdr:col>
      <xdr:colOff>44450</xdr:colOff>
      <xdr:row>43</xdr:row>
      <xdr:rowOff>143510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4917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79163</xdr:rowOff>
    </xdr:from>
    <xdr:to>
      <xdr:col>77</xdr:col>
      <xdr:colOff>44450</xdr:colOff>
      <xdr:row>43</xdr:row>
      <xdr:rowOff>119380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4515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79163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4193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46990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64787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68580</xdr:rowOff>
    </xdr:from>
    <xdr:to>
      <xdr:col>77</xdr:col>
      <xdr:colOff>95250</xdr:colOff>
      <xdr:row>43</xdr:row>
      <xdr:rowOff>170180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154957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28363</xdr:rowOff>
    </xdr:from>
    <xdr:to>
      <xdr:col>73</xdr:col>
      <xdr:colOff>44450</xdr:colOff>
      <xdr:row>43</xdr:row>
      <xdr:rowOff>129963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114740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令和元年度は、半世紀に一度のまちづくりに伴う建設事業（新庁舎建設等）が佳境を迎えたことから、合併特例債等の起債発行が増加し、地方債残高が</a:t>
          </a:r>
          <a:r>
            <a:rPr kumimoji="1" lang="en-US" altLang="ja-JP" sz="1300">
              <a:latin typeface="ＭＳ Ｐゴシック" panose="020B0600070205080204" pitchFamily="50" charset="-128"/>
              <a:ea typeface="ＭＳ Ｐゴシック" panose="020B0600070205080204" pitchFamily="50" charset="-128"/>
            </a:rPr>
            <a:t>1,879,975</a:t>
          </a:r>
          <a:r>
            <a:rPr kumimoji="1" lang="ja-JP" altLang="en-US" sz="1300">
              <a:latin typeface="ＭＳ Ｐゴシック" panose="020B0600070205080204" pitchFamily="50" charset="-128"/>
              <a:ea typeface="ＭＳ Ｐゴシック" panose="020B0600070205080204" pitchFamily="50" charset="-128"/>
            </a:rPr>
            <a:t>千円増となったことや、庁舎建設基金などの充当可能基金残高が</a:t>
          </a:r>
          <a:r>
            <a:rPr kumimoji="1" lang="en-US" altLang="ja-JP" sz="1300">
              <a:latin typeface="ＭＳ Ｐゴシック" panose="020B0600070205080204" pitchFamily="50" charset="-128"/>
              <a:ea typeface="ＭＳ Ｐゴシック" panose="020B0600070205080204" pitchFamily="50" charset="-128"/>
            </a:rPr>
            <a:t>1,023,534</a:t>
          </a:r>
          <a:r>
            <a:rPr kumimoji="1" lang="ja-JP" altLang="en-US" sz="1300">
              <a:latin typeface="ＭＳ Ｐゴシック" panose="020B0600070205080204" pitchFamily="50" charset="-128"/>
              <a:ea typeface="ＭＳ Ｐゴシック" panose="020B0600070205080204" pitchFamily="50" charset="-128"/>
            </a:rPr>
            <a:t>千円減となったことなどから、将来負担比率は</a:t>
          </a:r>
          <a:r>
            <a:rPr kumimoji="1" lang="en-US" altLang="ja-JP" sz="1300">
              <a:latin typeface="ＭＳ Ｐゴシック" panose="020B0600070205080204" pitchFamily="50" charset="-128"/>
              <a:ea typeface="ＭＳ Ｐゴシック" panose="020B0600070205080204" pitchFamily="50" charset="-128"/>
            </a:rPr>
            <a:t>126.2</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ポイント大幅に上昇した。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今後も新規起債の発行の抑制をはじめとする行財政構造改革を着実に推進し、将来負担の軽減を図る。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148421</xdr:rowOff>
    </xdr:from>
    <xdr:to>
      <xdr:col>81</xdr:col>
      <xdr:colOff>44450</xdr:colOff>
      <xdr:row>19</xdr:row>
      <xdr:rowOff>128185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234521"/>
          <a:ext cx="838200" cy="15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103378</xdr:rowOff>
    </xdr:from>
    <xdr:to>
      <xdr:col>77</xdr:col>
      <xdr:colOff>44450</xdr:colOff>
      <xdr:row>18</xdr:row>
      <xdr:rowOff>148421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189478"/>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14097</xdr:rowOff>
    </xdr:from>
    <xdr:to>
      <xdr:col>72</xdr:col>
      <xdr:colOff>203200</xdr:colOff>
      <xdr:row>18</xdr:row>
      <xdr:rowOff>103378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100197"/>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163026</xdr:rowOff>
    </xdr:from>
    <xdr:to>
      <xdr:col>68</xdr:col>
      <xdr:colOff>152400</xdr:colOff>
      <xdr:row>18</xdr:row>
      <xdr:rowOff>14097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077676"/>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77385</xdr:rowOff>
    </xdr:from>
    <xdr:to>
      <xdr:col>81</xdr:col>
      <xdr:colOff>95250</xdr:colOff>
      <xdr:row>20</xdr:row>
      <xdr:rowOff>7535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3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49462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30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97621</xdr:rowOff>
    </xdr:from>
    <xdr:to>
      <xdr:col>77</xdr:col>
      <xdr:colOff>95250</xdr:colOff>
      <xdr:row>19</xdr:row>
      <xdr:rowOff>27770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837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12548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70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52578</xdr:rowOff>
    </xdr:from>
    <xdr:to>
      <xdr:col>73</xdr:col>
      <xdr:colOff>44450</xdr:colOff>
      <xdr:row>18</xdr:row>
      <xdr:rowOff>154178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1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138955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22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134747</xdr:rowOff>
    </xdr:from>
    <xdr:to>
      <xdr:col>68</xdr:col>
      <xdr:colOff>203200</xdr:colOff>
      <xdr:row>18</xdr:row>
      <xdr:rowOff>64897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49674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1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112226</xdr:rowOff>
    </xdr:from>
    <xdr:to>
      <xdr:col>64</xdr:col>
      <xdr:colOff>152400</xdr:colOff>
      <xdr:row>18</xdr:row>
      <xdr:rowOff>42376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27153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11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82,153
78,039
230.70
39,456,462
38,331,683
1,040,139
19,664,612
48,314,030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例年、類似団体平均、全国平均、福井県平均を下回る結果となるが、これは、ごみ処理業務や消防業務を一部事務組合で行っていることが主な要因である。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前年度比較においては、退職手当や時間外勤務手当が増加したことにより、人件費全体で</a:t>
          </a:r>
          <a:r>
            <a:rPr kumimoji="1" lang="en-US" altLang="ja-JP" sz="1300">
              <a:latin typeface="ＭＳ Ｐゴシック" panose="020B0600070205080204" pitchFamily="50" charset="-128"/>
              <a:ea typeface="ＭＳ Ｐゴシック" panose="020B0600070205080204" pitchFamily="50" charset="-128"/>
            </a:rPr>
            <a:t>4,396</a:t>
          </a:r>
          <a:r>
            <a:rPr kumimoji="1" lang="ja-JP" altLang="en-US" sz="1300">
              <a:latin typeface="ＭＳ Ｐゴシック" panose="020B0600070205080204" pitchFamily="50" charset="-128"/>
              <a:ea typeface="ＭＳ Ｐゴシック" panose="020B0600070205080204" pitchFamily="50" charset="-128"/>
            </a:rPr>
            <a:t>千円増となり、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今後も、行財政構造改革プログラムに基づき適正な定員管理と組織体制の在り方を引き続き検討していく。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877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8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35</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6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物件費については、インバウンド事業に係る委託料等増や庁内情報ネットワーク更新事業等の増に伴い、昨年度に比し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類似団体、全国、福井県平均をいずれも下回っているが、今後も行財政構造改革プログラムに基づき事務事業の見直しや効率化を推進し、経常経的経費の抑制に努める。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110998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0045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154432</xdr:rowOff>
    </xdr:from>
    <xdr:to>
      <xdr:col>78</xdr:col>
      <xdr:colOff>69850</xdr:colOff>
      <xdr:row>15</xdr:row>
      <xdr:rowOff>28702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547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154432</xdr:rowOff>
    </xdr:from>
    <xdr:to>
      <xdr:col>73</xdr:col>
      <xdr:colOff>180975</xdr:colOff>
      <xdr:row>14</xdr:row>
      <xdr:rowOff>154432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54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136144</xdr:rowOff>
    </xdr:from>
    <xdr:to>
      <xdr:col>69</xdr:col>
      <xdr:colOff>92075</xdr:colOff>
      <xdr:row>14</xdr:row>
      <xdr:rowOff>154432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36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60198</xdr:rowOff>
    </xdr:from>
    <xdr:to>
      <xdr:col>82</xdr:col>
      <xdr:colOff>158750</xdr:colOff>
      <xdr:row>15</xdr:row>
      <xdr:rowOff>161798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76725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7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149352</xdr:rowOff>
    </xdr:from>
    <xdr:to>
      <xdr:col>78</xdr:col>
      <xdr:colOff>120650</xdr:colOff>
      <xdr:row>15</xdr:row>
      <xdr:rowOff>79502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89679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1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103632</xdr:rowOff>
    </xdr:from>
    <xdr:to>
      <xdr:col>74</xdr:col>
      <xdr:colOff>31750</xdr:colOff>
      <xdr:row>15</xdr:row>
      <xdr:rowOff>33782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43959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103632</xdr:rowOff>
    </xdr:from>
    <xdr:to>
      <xdr:col>69</xdr:col>
      <xdr:colOff>142875</xdr:colOff>
      <xdr:row>15</xdr:row>
      <xdr:rowOff>33782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43959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85344</xdr:rowOff>
    </xdr:from>
    <xdr:to>
      <xdr:col>65</xdr:col>
      <xdr:colOff>53975</xdr:colOff>
      <xdr:row>15</xdr:row>
      <xdr:rowOff>15494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25671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類似団体、全国、福井県平均を下回っているが、令和元年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月からの無償化等の影響で施設型給付の経常経費が減少したことが、扶助費の割合を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ポイント減少させ</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％となったところである。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扶助費全体では、今後増加する傾向があることから、国の制度改正を注視しつつ、市制度の見直しを検討し効果的な給付等を行い、扶助費全体の抑制に努める。　</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65278</xdr:rowOff>
    </xdr:from>
    <xdr:to>
      <xdr:col>24</xdr:col>
      <xdr:colOff>25400</xdr:colOff>
      <xdr:row>56</xdr:row>
      <xdr:rowOff>30988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9502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44704</xdr:rowOff>
    </xdr:from>
    <xdr:to>
      <xdr:col>19</xdr:col>
      <xdr:colOff>187325</xdr:colOff>
      <xdr:row>56</xdr:row>
      <xdr:rowOff>30988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03004"/>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44704</xdr:rowOff>
    </xdr:from>
    <xdr:to>
      <xdr:col>15</xdr:col>
      <xdr:colOff>98425</xdr:colOff>
      <xdr:row>54</xdr:row>
      <xdr:rowOff>136144</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030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136144</xdr:rowOff>
    </xdr:from>
    <xdr:to>
      <xdr:col>11</xdr:col>
      <xdr:colOff>9525</xdr:colOff>
      <xdr:row>55</xdr:row>
      <xdr:rowOff>65278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944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14478</xdr:rowOff>
    </xdr:from>
    <xdr:to>
      <xdr:col>24</xdr:col>
      <xdr:colOff>76200</xdr:colOff>
      <xdr:row>55</xdr:row>
      <xdr:rowOff>116078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31005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151638</xdr:rowOff>
    </xdr:from>
    <xdr:to>
      <xdr:col>20</xdr:col>
      <xdr:colOff>38100</xdr:colOff>
      <xdr:row>56</xdr:row>
      <xdr:rowOff>81788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165354</xdr:rowOff>
    </xdr:from>
    <xdr:to>
      <xdr:col>15</xdr:col>
      <xdr:colOff>149225</xdr:colOff>
      <xdr:row>54</xdr:row>
      <xdr:rowOff>95504</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105681</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85344</xdr:rowOff>
    </xdr:from>
    <xdr:to>
      <xdr:col>11</xdr:col>
      <xdr:colOff>60325</xdr:colOff>
      <xdr:row>55</xdr:row>
      <xdr:rowOff>15494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25671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14478</xdr:rowOff>
    </xdr:from>
    <xdr:to>
      <xdr:col>6</xdr:col>
      <xdr:colOff>171450</xdr:colOff>
      <xdr:row>55</xdr:row>
      <xdr:rowOff>116078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126255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下水道特別会計を除く各特別会計への操出金の増に伴い、前年度に比し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今後も、長期的視点に立った施策を推進することで歳出抑制に努める。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96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57</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520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57</xdr:row>
      <xdr:rowOff>8890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44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工芸の里構想推進事業などの補助金の増や、清掃組合への分担金の増に伴い、前年度比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これまでも、類似団体、全国、福井県平均を上回っており、補助費等の割合が高いことから、長期的視点に立ち効果的な施策を推進することで歳出抑制等を図る。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83566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814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38</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814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38</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91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147574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906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普通債発行額の抑制や交付税措置のある有利な起債の活用など行いつつ、金利の見直し等を行い縮減を図っているところだが、前年度に比し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これまでの半世紀に一度のまちづくりに伴う起債発行額の増が影響しており、、類似団体、全国平均、福井県平均をいづれも上回っており、今後も公債費の増に注ししつつ、新規起債発行額の抑制に努める。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85852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4360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122428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4360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122428</xdr:rowOff>
    </xdr:from>
    <xdr:to>
      <xdr:col>15</xdr:col>
      <xdr:colOff>98425</xdr:colOff>
      <xdr:row>78</xdr:row>
      <xdr:rowOff>145287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4955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145287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413232"/>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71628</xdr:rowOff>
    </xdr:from>
    <xdr:to>
      <xdr:col>15</xdr:col>
      <xdr:colOff>149225</xdr:colOff>
      <xdr:row>79</xdr:row>
      <xdr:rowOff>1778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158005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経費の状況は、類似団体平均、全国平均、福井県平均をいづれも下回っているところだが、今後も引き続き行財政構造改革プログラムに基づく事務事業の見直しや効率化を推進し、経常的支出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43180</xdr:rowOff>
    </xdr:from>
    <xdr:to>
      <xdr:col>82</xdr:col>
      <xdr:colOff>107950</xdr:colOff>
      <xdr:row>75</xdr:row>
      <xdr:rowOff>142240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90193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157480</xdr:rowOff>
    </xdr:from>
    <xdr:to>
      <xdr:col>78</xdr:col>
      <xdr:colOff>69850</xdr:colOff>
      <xdr:row>75</xdr:row>
      <xdr:rowOff>43180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844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157480</xdr:rowOff>
    </xdr:from>
    <xdr:to>
      <xdr:col>73</xdr:col>
      <xdr:colOff>180975</xdr:colOff>
      <xdr:row>75</xdr:row>
      <xdr:rowOff>8890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844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168910</xdr:rowOff>
    </xdr:from>
    <xdr:to>
      <xdr:col>69</xdr:col>
      <xdr:colOff>92075</xdr:colOff>
      <xdr:row>75</xdr:row>
      <xdr:rowOff>8890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856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91440</xdr:rowOff>
    </xdr:from>
    <xdr:to>
      <xdr:col>82</xdr:col>
      <xdr:colOff>158750</xdr:colOff>
      <xdr:row>76</xdr:row>
      <xdr:rowOff>21589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107967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163830</xdr:rowOff>
    </xdr:from>
    <xdr:to>
      <xdr:col>78</xdr:col>
      <xdr:colOff>120650</xdr:colOff>
      <xdr:row>75</xdr:row>
      <xdr:rowOff>93980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104157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62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106680</xdr:rowOff>
    </xdr:from>
    <xdr:to>
      <xdr:col>74</xdr:col>
      <xdr:colOff>31750</xdr:colOff>
      <xdr:row>75</xdr:row>
      <xdr:rowOff>36830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47007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129540</xdr:rowOff>
    </xdr:from>
    <xdr:to>
      <xdr:col>69</xdr:col>
      <xdr:colOff>142875</xdr:colOff>
      <xdr:row>75</xdr:row>
      <xdr:rowOff>59690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69867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118110</xdr:rowOff>
    </xdr:from>
    <xdr:to>
      <xdr:col>65</xdr:col>
      <xdr:colOff>53975</xdr:colOff>
      <xdr:row>75</xdr:row>
      <xdr:rowOff>48260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58437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110764</xdr:rowOff>
    </xdr:from>
    <xdr:to>
      <xdr:col>29</xdr:col>
      <xdr:colOff>127000</xdr:colOff>
      <xdr:row>17</xdr:row>
      <xdr:rowOff>135093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73039"/>
          <a:ext cx="647700" cy="24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135093</xdr:rowOff>
    </xdr:from>
    <xdr:to>
      <xdr:col>26</xdr:col>
      <xdr:colOff>50800</xdr:colOff>
      <xdr:row>17</xdr:row>
      <xdr:rowOff>145495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97368"/>
          <a:ext cx="698500" cy="10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140417</xdr:rowOff>
    </xdr:from>
    <xdr:to>
      <xdr:col>22</xdr:col>
      <xdr:colOff>114300</xdr:colOff>
      <xdr:row>17</xdr:row>
      <xdr:rowOff>145495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02692"/>
          <a:ext cx="698500" cy="5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140417</xdr:rowOff>
    </xdr:from>
    <xdr:to>
      <xdr:col>18</xdr:col>
      <xdr:colOff>177800</xdr:colOff>
      <xdr:row>17</xdr:row>
      <xdr:rowOff>145952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02692"/>
          <a:ext cx="698500" cy="5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59964</xdr:rowOff>
    </xdr:from>
    <xdr:to>
      <xdr:col>29</xdr:col>
      <xdr:colOff>177800</xdr:colOff>
      <xdr:row>17</xdr:row>
      <xdr:rowOff>161564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32041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9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84293</xdr:rowOff>
    </xdr:from>
    <xdr:to>
      <xdr:col>26</xdr:col>
      <xdr:colOff>101600</xdr:colOff>
      <xdr:row>18</xdr:row>
      <xdr:rowOff>14443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4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170670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32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94695</xdr:rowOff>
    </xdr:from>
    <xdr:to>
      <xdr:col>22</xdr:col>
      <xdr:colOff>165100</xdr:colOff>
      <xdr:row>18</xdr:row>
      <xdr:rowOff>24845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6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9622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4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89617</xdr:rowOff>
    </xdr:from>
    <xdr:to>
      <xdr:col>19</xdr:col>
      <xdr:colOff>38100</xdr:colOff>
      <xdr:row>18</xdr:row>
      <xdr:rowOff>19767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51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3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95152</xdr:rowOff>
    </xdr:from>
    <xdr:to>
      <xdr:col>15</xdr:col>
      <xdr:colOff>101600</xdr:colOff>
      <xdr:row>18</xdr:row>
      <xdr:rowOff>25302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57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10079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4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255408</xdr:rowOff>
    </xdr:from>
    <xdr:to>
      <xdr:col>29</xdr:col>
      <xdr:colOff>127000</xdr:colOff>
      <xdr:row>34</xdr:row>
      <xdr:rowOff>266478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522858"/>
          <a:ext cx="647700" cy="11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255408</xdr:rowOff>
    </xdr:from>
    <xdr:to>
      <xdr:col>26</xdr:col>
      <xdr:colOff>50800</xdr:colOff>
      <xdr:row>34</xdr:row>
      <xdr:rowOff>291526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522858"/>
          <a:ext cx="698500" cy="36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291526</xdr:rowOff>
    </xdr:from>
    <xdr:to>
      <xdr:col>22</xdr:col>
      <xdr:colOff>114300</xdr:colOff>
      <xdr:row>34</xdr:row>
      <xdr:rowOff>323628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558976"/>
          <a:ext cx="698500" cy="3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322094</xdr:rowOff>
    </xdr:from>
    <xdr:to>
      <xdr:col>18</xdr:col>
      <xdr:colOff>177800</xdr:colOff>
      <xdr:row>34</xdr:row>
      <xdr:rowOff>323628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589544"/>
          <a:ext cx="698500" cy="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215679</xdr:rowOff>
    </xdr:from>
    <xdr:to>
      <xdr:col>29</xdr:col>
      <xdr:colOff>177800</xdr:colOff>
      <xdr:row>34</xdr:row>
      <xdr:rowOff>317278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8312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60756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2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204608</xdr:rowOff>
    </xdr:from>
    <xdr:to>
      <xdr:col>26</xdr:col>
      <xdr:colOff>101600</xdr:colOff>
      <xdr:row>34</xdr:row>
      <xdr:rowOff>306208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472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316385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4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240726</xdr:rowOff>
    </xdr:from>
    <xdr:to>
      <xdr:col>22</xdr:col>
      <xdr:colOff>165100</xdr:colOff>
      <xdr:row>34</xdr:row>
      <xdr:rowOff>342326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08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9604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7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272828</xdr:rowOff>
    </xdr:from>
    <xdr:to>
      <xdr:col>19</xdr:col>
      <xdr:colOff>38100</xdr:colOff>
      <xdr:row>35</xdr:row>
      <xdr:rowOff>31528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40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41706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271294</xdr:rowOff>
    </xdr:from>
    <xdr:to>
      <xdr:col>15</xdr:col>
      <xdr:colOff>101600</xdr:colOff>
      <xdr:row>35</xdr:row>
      <xdr:rowOff>29994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3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40171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0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82,153
78,039
230.70
39,456,462
38,331,683
1,040,139
19,664,612
48,314,030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149096</xdr:rowOff>
    </xdr:from>
    <xdr:to>
      <xdr:col>24</xdr:col>
      <xdr:colOff>63500</xdr:colOff>
      <xdr:row>36</xdr:row>
      <xdr:rowOff>165303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21296"/>
          <a:ext cx="8382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125778</xdr:rowOff>
    </xdr:from>
    <xdr:to>
      <xdr:col>19</xdr:col>
      <xdr:colOff>177800</xdr:colOff>
      <xdr:row>36</xdr:row>
      <xdr:rowOff>165303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297978"/>
          <a:ext cx="889000" cy="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115834</xdr:rowOff>
    </xdr:from>
    <xdr:to>
      <xdr:col>15</xdr:col>
      <xdr:colOff>50800</xdr:colOff>
      <xdr:row>36</xdr:row>
      <xdr:rowOff>125778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88034"/>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45220</xdr:rowOff>
    </xdr:from>
    <xdr:to>
      <xdr:col>10</xdr:col>
      <xdr:colOff>114300</xdr:colOff>
      <xdr:row>36</xdr:row>
      <xdr:rowOff>115834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17420"/>
          <a:ext cx="889000" cy="7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98296</xdr:rowOff>
    </xdr:from>
    <xdr:to>
      <xdr:col>24</xdr:col>
      <xdr:colOff>114300</xdr:colOff>
      <xdr:row>37</xdr:row>
      <xdr:rowOff>28446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76723</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4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114503</xdr:rowOff>
    </xdr:from>
    <xdr:to>
      <xdr:col>20</xdr:col>
      <xdr:colOff>38100</xdr:colOff>
      <xdr:row>37</xdr:row>
      <xdr:rowOff>44653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35780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7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74978</xdr:rowOff>
    </xdr:from>
    <xdr:to>
      <xdr:col>15</xdr:col>
      <xdr:colOff>101600</xdr:colOff>
      <xdr:row>37</xdr:row>
      <xdr:rowOff>5128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4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167705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3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65034</xdr:rowOff>
    </xdr:from>
    <xdr:to>
      <xdr:col>10</xdr:col>
      <xdr:colOff>165100</xdr:colOff>
      <xdr:row>36</xdr:row>
      <xdr:rowOff>166634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157761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2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165870</xdr:rowOff>
    </xdr:from>
    <xdr:to>
      <xdr:col>6</xdr:col>
      <xdr:colOff>38100</xdr:colOff>
      <xdr:row>36</xdr:row>
      <xdr:rowOff>96020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6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87147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5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127138</xdr:rowOff>
    </xdr:from>
    <xdr:to>
      <xdr:col>24</xdr:col>
      <xdr:colOff>63500</xdr:colOff>
      <xdr:row>58</xdr:row>
      <xdr:rowOff>15396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9788"/>
          <a:ext cx="838200" cy="5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15396</xdr:rowOff>
    </xdr:from>
    <xdr:to>
      <xdr:col>19</xdr:col>
      <xdr:colOff>177800</xdr:colOff>
      <xdr:row>58</xdr:row>
      <xdr:rowOff>26456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59496"/>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170213</xdr:rowOff>
    </xdr:from>
    <xdr:to>
      <xdr:col>15</xdr:col>
      <xdr:colOff>50800</xdr:colOff>
      <xdr:row>58</xdr:row>
      <xdr:rowOff>26456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42863"/>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170213</xdr:rowOff>
    </xdr:from>
    <xdr:to>
      <xdr:col>10</xdr:col>
      <xdr:colOff>114300</xdr:colOff>
      <xdr:row>58</xdr:row>
      <xdr:rowOff>44744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42863"/>
          <a:ext cx="889000" cy="4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76338</xdr:rowOff>
    </xdr:from>
    <xdr:to>
      <xdr:col>24</xdr:col>
      <xdr:colOff>114300</xdr:colOff>
      <xdr:row>58</xdr:row>
      <xdr:rowOff>6488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54765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136046</xdr:rowOff>
    </xdr:from>
    <xdr:to>
      <xdr:col>20</xdr:col>
      <xdr:colOff>38100</xdr:colOff>
      <xdr:row>58</xdr:row>
      <xdr:rowOff>66196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57323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0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147106</xdr:rowOff>
    </xdr:from>
    <xdr:to>
      <xdr:col>15</xdr:col>
      <xdr:colOff>101600</xdr:colOff>
      <xdr:row>58</xdr:row>
      <xdr:rowOff>77256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68383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119413</xdr:rowOff>
    </xdr:from>
    <xdr:to>
      <xdr:col>10</xdr:col>
      <xdr:colOff>165100</xdr:colOff>
      <xdr:row>58</xdr:row>
      <xdr:rowOff>49563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40690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8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165394</xdr:rowOff>
    </xdr:from>
    <xdr:to>
      <xdr:col>6</xdr:col>
      <xdr:colOff>38100</xdr:colOff>
      <xdr:row>58</xdr:row>
      <xdr:rowOff>95544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86671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3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75583</xdr:rowOff>
    </xdr:from>
    <xdr:to>
      <xdr:col>24</xdr:col>
      <xdr:colOff>63500</xdr:colOff>
      <xdr:row>78</xdr:row>
      <xdr:rowOff>77543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48683"/>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53485</xdr:rowOff>
    </xdr:from>
    <xdr:to>
      <xdr:col>19</xdr:col>
      <xdr:colOff>177800</xdr:colOff>
      <xdr:row>78</xdr:row>
      <xdr:rowOff>75583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569335"/>
          <a:ext cx="889000" cy="87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53485</xdr:rowOff>
    </xdr:from>
    <xdr:to>
      <xdr:col>15</xdr:col>
      <xdr:colOff>50800</xdr:colOff>
      <xdr:row>77</xdr:row>
      <xdr:rowOff>99205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569335"/>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99205</xdr:rowOff>
    </xdr:from>
    <xdr:to>
      <xdr:col>10</xdr:col>
      <xdr:colOff>114300</xdr:colOff>
      <xdr:row>78</xdr:row>
      <xdr:rowOff>57186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00855"/>
          <a:ext cx="889000" cy="12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26743</xdr:rowOff>
    </xdr:from>
    <xdr:to>
      <xdr:col>24</xdr:col>
      <xdr:colOff>114300</xdr:colOff>
      <xdr:row>78</xdr:row>
      <xdr:rowOff>128343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5170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24783</xdr:rowOff>
    </xdr:from>
    <xdr:to>
      <xdr:col>20</xdr:col>
      <xdr:colOff>38100</xdr:colOff>
      <xdr:row>78</xdr:row>
      <xdr:rowOff>126383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117510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2685</xdr:rowOff>
    </xdr:from>
    <xdr:to>
      <xdr:col>15</xdr:col>
      <xdr:colOff>101600</xdr:colOff>
      <xdr:row>73</xdr:row>
      <xdr:rowOff>104285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5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120812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29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48405</xdr:rowOff>
    </xdr:from>
    <xdr:to>
      <xdr:col>10</xdr:col>
      <xdr:colOff>165100</xdr:colOff>
      <xdr:row>77</xdr:row>
      <xdr:rowOff>150005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141132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6386</xdr:rowOff>
    </xdr:from>
    <xdr:to>
      <xdr:col>6</xdr:col>
      <xdr:colOff>38100</xdr:colOff>
      <xdr:row>78</xdr:row>
      <xdr:rowOff>107986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99113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72783</xdr:rowOff>
    </xdr:from>
    <xdr:to>
      <xdr:col>24</xdr:col>
      <xdr:colOff>63500</xdr:colOff>
      <xdr:row>97</xdr:row>
      <xdr:rowOff>98374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03433"/>
          <a:ext cx="838200" cy="2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98374</xdr:rowOff>
    </xdr:from>
    <xdr:to>
      <xdr:col>19</xdr:col>
      <xdr:colOff>177800</xdr:colOff>
      <xdr:row>98</xdr:row>
      <xdr:rowOff>49149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29024"/>
          <a:ext cx="889000" cy="1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35446</xdr:rowOff>
    </xdr:from>
    <xdr:to>
      <xdr:col>15</xdr:col>
      <xdr:colOff>50800</xdr:colOff>
      <xdr:row>98</xdr:row>
      <xdr:rowOff>49149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837546"/>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4623</xdr:rowOff>
    </xdr:from>
    <xdr:to>
      <xdr:col>10</xdr:col>
      <xdr:colOff>114300</xdr:colOff>
      <xdr:row>98</xdr:row>
      <xdr:rowOff>35446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06723"/>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21983</xdr:rowOff>
    </xdr:from>
    <xdr:to>
      <xdr:col>24</xdr:col>
      <xdr:colOff>114300</xdr:colOff>
      <xdr:row>97</xdr:row>
      <xdr:rowOff>123583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44860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0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47574</xdr:rowOff>
    </xdr:from>
    <xdr:to>
      <xdr:col>20</xdr:col>
      <xdr:colOff>38100</xdr:colOff>
      <xdr:row>97</xdr:row>
      <xdr:rowOff>149174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165701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169799</xdr:rowOff>
    </xdr:from>
    <xdr:to>
      <xdr:col>15</xdr:col>
      <xdr:colOff>101600</xdr:colOff>
      <xdr:row>98</xdr:row>
      <xdr:rowOff>99949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91076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9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156096</xdr:rowOff>
    </xdr:from>
    <xdr:to>
      <xdr:col>10</xdr:col>
      <xdr:colOff>165100</xdr:colOff>
      <xdr:row>98</xdr:row>
      <xdr:rowOff>86246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77373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7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125273</xdr:rowOff>
    </xdr:from>
    <xdr:to>
      <xdr:col>6</xdr:col>
      <xdr:colOff>38100</xdr:colOff>
      <xdr:row>98</xdr:row>
      <xdr:rowOff>55423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71950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3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67299</xdr:rowOff>
    </xdr:from>
    <xdr:to>
      <xdr:col>55</xdr:col>
      <xdr:colOff>0</xdr:colOff>
      <xdr:row>35</xdr:row>
      <xdr:rowOff>72601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068049"/>
          <a:ext cx="8382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118103</xdr:rowOff>
    </xdr:from>
    <xdr:to>
      <xdr:col>50</xdr:col>
      <xdr:colOff>114300</xdr:colOff>
      <xdr:row>35</xdr:row>
      <xdr:rowOff>67299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947403"/>
          <a:ext cx="889000" cy="12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118103</xdr:rowOff>
    </xdr:from>
    <xdr:to>
      <xdr:col>45</xdr:col>
      <xdr:colOff>177800</xdr:colOff>
      <xdr:row>35</xdr:row>
      <xdr:rowOff>45484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947403"/>
          <a:ext cx="889000" cy="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45484</xdr:rowOff>
    </xdr:from>
    <xdr:to>
      <xdr:col>41</xdr:col>
      <xdr:colOff>50800</xdr:colOff>
      <xdr:row>35</xdr:row>
      <xdr:rowOff>132254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046234"/>
          <a:ext cx="889000" cy="8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21801</xdr:rowOff>
    </xdr:from>
    <xdr:to>
      <xdr:col>55</xdr:col>
      <xdr:colOff>50800</xdr:colOff>
      <xdr:row>35</xdr:row>
      <xdr:rowOff>123401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2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44678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7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16499</xdr:rowOff>
    </xdr:from>
    <xdr:to>
      <xdr:col>50</xdr:col>
      <xdr:colOff>165100</xdr:colOff>
      <xdr:row>35</xdr:row>
      <xdr:rowOff>118099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1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134626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79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67303</xdr:rowOff>
    </xdr:from>
    <xdr:to>
      <xdr:col>46</xdr:col>
      <xdr:colOff>38100</xdr:colOff>
      <xdr:row>34</xdr:row>
      <xdr:rowOff>168903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8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13980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6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166134</xdr:rowOff>
    </xdr:from>
    <xdr:to>
      <xdr:col>41</xdr:col>
      <xdr:colOff>101600</xdr:colOff>
      <xdr:row>35</xdr:row>
      <xdr:rowOff>96284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99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112811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7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81454</xdr:rowOff>
    </xdr:from>
    <xdr:to>
      <xdr:col>36</xdr:col>
      <xdr:colOff>165100</xdr:colOff>
      <xdr:row>36</xdr:row>
      <xdr:rowOff>11604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8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28131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85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36506</xdr:rowOff>
    </xdr:from>
    <xdr:to>
      <xdr:col>55</xdr:col>
      <xdr:colOff>0</xdr:colOff>
      <xdr:row>57</xdr:row>
      <xdr:rowOff>96941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809156"/>
          <a:ext cx="838200" cy="6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96941</xdr:rowOff>
    </xdr:from>
    <xdr:to>
      <xdr:col>50</xdr:col>
      <xdr:colOff>114300</xdr:colOff>
      <xdr:row>57</xdr:row>
      <xdr:rowOff>100918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869591"/>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100918</xdr:rowOff>
    </xdr:from>
    <xdr:to>
      <xdr:col>45</xdr:col>
      <xdr:colOff>177800</xdr:colOff>
      <xdr:row>57</xdr:row>
      <xdr:rowOff>138698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873568"/>
          <a:ext cx="889000" cy="3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111537</xdr:rowOff>
    </xdr:from>
    <xdr:to>
      <xdr:col>41</xdr:col>
      <xdr:colOff>50800</xdr:colOff>
      <xdr:row>57</xdr:row>
      <xdr:rowOff>138698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84187"/>
          <a:ext cx="889000" cy="2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157156</xdr:rowOff>
    </xdr:from>
    <xdr:to>
      <xdr:col>55</xdr:col>
      <xdr:colOff>50800</xdr:colOff>
      <xdr:row>57</xdr:row>
      <xdr:rowOff>87306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8583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46141</xdr:rowOff>
    </xdr:from>
    <xdr:to>
      <xdr:col>50</xdr:col>
      <xdr:colOff>165100</xdr:colOff>
      <xdr:row>57</xdr:row>
      <xdr:rowOff>147741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1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164268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5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50118</xdr:rowOff>
    </xdr:from>
    <xdr:to>
      <xdr:col>46</xdr:col>
      <xdr:colOff>38100</xdr:colOff>
      <xdr:row>57</xdr:row>
      <xdr:rowOff>151718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2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168245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59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87898</xdr:rowOff>
    </xdr:from>
    <xdr:to>
      <xdr:col>41</xdr:col>
      <xdr:colOff>101600</xdr:colOff>
      <xdr:row>58</xdr:row>
      <xdr:rowOff>18048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34575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63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60737</xdr:rowOff>
    </xdr:from>
    <xdr:to>
      <xdr:col>36</xdr:col>
      <xdr:colOff>165100</xdr:colOff>
      <xdr:row>57</xdr:row>
      <xdr:rowOff>162337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7414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60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54716</xdr:rowOff>
    </xdr:from>
    <xdr:to>
      <xdr:col>55</xdr:col>
      <xdr:colOff>0</xdr:colOff>
      <xdr:row>77</xdr:row>
      <xdr:rowOff>141464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256366"/>
          <a:ext cx="838200" cy="8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141464</xdr:rowOff>
    </xdr:from>
    <xdr:to>
      <xdr:col>50</xdr:col>
      <xdr:colOff>114300</xdr:colOff>
      <xdr:row>78</xdr:row>
      <xdr:rowOff>46427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343114"/>
          <a:ext cx="889000" cy="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46427</xdr:rowOff>
    </xdr:from>
    <xdr:to>
      <xdr:col>45</xdr:col>
      <xdr:colOff>177800</xdr:colOff>
      <xdr:row>78</xdr:row>
      <xdr:rowOff>88156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19527"/>
          <a:ext cx="889000" cy="4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83404</xdr:rowOff>
    </xdr:from>
    <xdr:to>
      <xdr:col>41</xdr:col>
      <xdr:colOff>50800</xdr:colOff>
      <xdr:row>78</xdr:row>
      <xdr:rowOff>88156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56504"/>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3916</xdr:rowOff>
    </xdr:from>
    <xdr:to>
      <xdr:col>55</xdr:col>
      <xdr:colOff>50800</xdr:colOff>
      <xdr:row>77</xdr:row>
      <xdr:rowOff>105516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0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26793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05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90664</xdr:rowOff>
    </xdr:from>
    <xdr:to>
      <xdr:col>50</xdr:col>
      <xdr:colOff>165100</xdr:colOff>
      <xdr:row>78</xdr:row>
      <xdr:rowOff>20814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37341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167077</xdr:rowOff>
    </xdr:from>
    <xdr:to>
      <xdr:col>46</xdr:col>
      <xdr:colOff>38100</xdr:colOff>
      <xdr:row>78</xdr:row>
      <xdr:rowOff>97227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113754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4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37356</xdr:rowOff>
    </xdr:from>
    <xdr:to>
      <xdr:col>41</xdr:col>
      <xdr:colOff>101600</xdr:colOff>
      <xdr:row>78</xdr:row>
      <xdr:rowOff>138956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130083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0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32604</xdr:rowOff>
    </xdr:from>
    <xdr:to>
      <xdr:col>36</xdr:col>
      <xdr:colOff>165100</xdr:colOff>
      <xdr:row>78</xdr:row>
      <xdr:rowOff>134204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125331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9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54711</xdr:rowOff>
    </xdr:from>
    <xdr:to>
      <xdr:col>55</xdr:col>
      <xdr:colOff>0</xdr:colOff>
      <xdr:row>97</xdr:row>
      <xdr:rowOff>92075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685361"/>
          <a:ext cx="838200" cy="3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17069</xdr:rowOff>
    </xdr:from>
    <xdr:to>
      <xdr:col>50</xdr:col>
      <xdr:colOff>114300</xdr:colOff>
      <xdr:row>97</xdr:row>
      <xdr:rowOff>54711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476269"/>
          <a:ext cx="889000" cy="20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159119</xdr:rowOff>
    </xdr:from>
    <xdr:to>
      <xdr:col>45</xdr:col>
      <xdr:colOff>177800</xdr:colOff>
      <xdr:row>96</xdr:row>
      <xdr:rowOff>17069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446869"/>
          <a:ext cx="889000" cy="2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133553</xdr:rowOff>
    </xdr:from>
    <xdr:to>
      <xdr:col>41</xdr:col>
      <xdr:colOff>50800</xdr:colOff>
      <xdr:row>95</xdr:row>
      <xdr:rowOff>159119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421303"/>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41275</xdr:rowOff>
    </xdr:from>
    <xdr:to>
      <xdr:col>55</xdr:col>
      <xdr:colOff>50800</xdr:colOff>
      <xdr:row>97</xdr:row>
      <xdr:rowOff>142875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7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19702</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3911</xdr:rowOff>
    </xdr:from>
    <xdr:to>
      <xdr:col>50</xdr:col>
      <xdr:colOff>165100</xdr:colOff>
      <xdr:row>97</xdr:row>
      <xdr:rowOff>105511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96638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137719</xdr:rowOff>
    </xdr:from>
    <xdr:to>
      <xdr:col>46</xdr:col>
      <xdr:colOff>38100</xdr:colOff>
      <xdr:row>96</xdr:row>
      <xdr:rowOff>67869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4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84396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2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108319</xdr:rowOff>
    </xdr:from>
    <xdr:to>
      <xdr:col>41</xdr:col>
      <xdr:colOff>101600</xdr:colOff>
      <xdr:row>96</xdr:row>
      <xdr:rowOff>38469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3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54996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1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3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24841</xdr:rowOff>
    </xdr:from>
    <xdr:to>
      <xdr:col>85</xdr:col>
      <xdr:colOff>127000</xdr:colOff>
      <xdr:row>39</xdr:row>
      <xdr:rowOff>34544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11391"/>
          <a:ext cx="838200" cy="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24841</xdr:rowOff>
    </xdr:from>
    <xdr:to>
      <xdr:col>81</xdr:col>
      <xdr:colOff>50800</xdr:colOff>
      <xdr:row>39</xdr:row>
      <xdr:rowOff>36944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11391"/>
          <a:ext cx="8890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36944</xdr:rowOff>
    </xdr:from>
    <xdr:to>
      <xdr:col>76</xdr:col>
      <xdr:colOff>114300</xdr:colOff>
      <xdr:row>39</xdr:row>
      <xdr:rowOff>44336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23494"/>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43332</xdr:rowOff>
    </xdr:from>
    <xdr:to>
      <xdr:col>71</xdr:col>
      <xdr:colOff>177800</xdr:colOff>
      <xdr:row>39</xdr:row>
      <xdr:rowOff>44336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29882"/>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155194</xdr:rowOff>
    </xdr:from>
    <xdr:to>
      <xdr:col>85</xdr:col>
      <xdr:colOff>177800</xdr:colOff>
      <xdr:row>39</xdr:row>
      <xdr:rowOff>85344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145491</xdr:rowOff>
    </xdr:from>
    <xdr:to>
      <xdr:col>81</xdr:col>
      <xdr:colOff>101600</xdr:colOff>
      <xdr:row>39</xdr:row>
      <xdr:rowOff>75641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66768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7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157594</xdr:rowOff>
    </xdr:from>
    <xdr:to>
      <xdr:col>76</xdr:col>
      <xdr:colOff>165100</xdr:colOff>
      <xdr:row>39</xdr:row>
      <xdr:rowOff>87744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78871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765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164986</xdr:rowOff>
    </xdr:from>
    <xdr:to>
      <xdr:col>72</xdr:col>
      <xdr:colOff>38100</xdr:colOff>
      <xdr:row>39</xdr:row>
      <xdr:rowOff>95136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86263</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163982</xdr:rowOff>
    </xdr:from>
    <xdr:to>
      <xdr:col>67</xdr:col>
      <xdr:colOff>101600</xdr:colOff>
      <xdr:row>39</xdr:row>
      <xdr:rowOff>94132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85259</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57333" y="6771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168634</xdr:rowOff>
    </xdr:from>
    <xdr:to>
      <xdr:col>85</xdr:col>
      <xdr:colOff>127000</xdr:colOff>
      <xdr:row>74</xdr:row>
      <xdr:rowOff>170757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855934"/>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160731</xdr:rowOff>
    </xdr:from>
    <xdr:to>
      <xdr:col>81</xdr:col>
      <xdr:colOff>50800</xdr:colOff>
      <xdr:row>74</xdr:row>
      <xdr:rowOff>168634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848031"/>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151620</xdr:rowOff>
    </xdr:from>
    <xdr:to>
      <xdr:col>76</xdr:col>
      <xdr:colOff>114300</xdr:colOff>
      <xdr:row>74</xdr:row>
      <xdr:rowOff>160731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838920"/>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151620</xdr:rowOff>
    </xdr:from>
    <xdr:to>
      <xdr:col>71</xdr:col>
      <xdr:colOff>177800</xdr:colOff>
      <xdr:row>75</xdr:row>
      <xdr:rowOff>6655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838920"/>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119957</xdr:rowOff>
    </xdr:from>
    <xdr:to>
      <xdr:col>85</xdr:col>
      <xdr:colOff>177800</xdr:colOff>
      <xdr:row>75</xdr:row>
      <xdr:rowOff>50107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8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142834</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65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117834</xdr:rowOff>
    </xdr:from>
    <xdr:to>
      <xdr:col>81</xdr:col>
      <xdr:colOff>101600</xdr:colOff>
      <xdr:row>75</xdr:row>
      <xdr:rowOff>47984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8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64511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58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109931</xdr:rowOff>
    </xdr:from>
    <xdr:to>
      <xdr:col>76</xdr:col>
      <xdr:colOff>165100</xdr:colOff>
      <xdr:row>75</xdr:row>
      <xdr:rowOff>40081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7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56608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57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100820</xdr:rowOff>
    </xdr:from>
    <xdr:to>
      <xdr:col>72</xdr:col>
      <xdr:colOff>38100</xdr:colOff>
      <xdr:row>75</xdr:row>
      <xdr:rowOff>30970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7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47497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56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127305</xdr:rowOff>
    </xdr:from>
    <xdr:to>
      <xdr:col>67</xdr:col>
      <xdr:colOff>101600</xdr:colOff>
      <xdr:row>75</xdr:row>
      <xdr:rowOff>57455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73982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58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127502</xdr:rowOff>
    </xdr:from>
    <xdr:to>
      <xdr:col>85</xdr:col>
      <xdr:colOff>127000</xdr:colOff>
      <xdr:row>98</xdr:row>
      <xdr:rowOff>36382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58152"/>
          <a:ext cx="838200" cy="8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127502</xdr:rowOff>
    </xdr:from>
    <xdr:to>
      <xdr:col>81</xdr:col>
      <xdr:colOff>50800</xdr:colOff>
      <xdr:row>98</xdr:row>
      <xdr:rowOff>5969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58152"/>
          <a:ext cx="889000" cy="4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5969</xdr:rowOff>
    </xdr:from>
    <xdr:to>
      <xdr:col>76</xdr:col>
      <xdr:colOff>114300</xdr:colOff>
      <xdr:row>98</xdr:row>
      <xdr:rowOff>10788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08069"/>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27887</xdr:rowOff>
    </xdr:from>
    <xdr:to>
      <xdr:col>71</xdr:col>
      <xdr:colOff>177800</xdr:colOff>
      <xdr:row>98</xdr:row>
      <xdr:rowOff>10788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658537"/>
          <a:ext cx="889000" cy="15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157032</xdr:rowOff>
    </xdr:from>
    <xdr:to>
      <xdr:col>85</xdr:col>
      <xdr:colOff>177800</xdr:colOff>
      <xdr:row>98</xdr:row>
      <xdr:rowOff>87182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8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76702</xdr:rowOff>
    </xdr:from>
    <xdr:to>
      <xdr:col>81</xdr:col>
      <xdr:colOff>101600</xdr:colOff>
      <xdr:row>98</xdr:row>
      <xdr:rowOff>6852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23379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4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126619</xdr:rowOff>
    </xdr:from>
    <xdr:to>
      <xdr:col>76</xdr:col>
      <xdr:colOff>165100</xdr:colOff>
      <xdr:row>98</xdr:row>
      <xdr:rowOff>56769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73296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53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131438</xdr:rowOff>
    </xdr:from>
    <xdr:to>
      <xdr:col>72</xdr:col>
      <xdr:colOff>38100</xdr:colOff>
      <xdr:row>98</xdr:row>
      <xdr:rowOff>61588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52715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5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148537</xdr:rowOff>
    </xdr:from>
    <xdr:to>
      <xdr:col>67</xdr:col>
      <xdr:colOff>101600</xdr:colOff>
      <xdr:row>97</xdr:row>
      <xdr:rowOff>78687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0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95214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3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167437</xdr:rowOff>
    </xdr:from>
    <xdr:to>
      <xdr:col>116</xdr:col>
      <xdr:colOff>63500</xdr:colOff>
      <xdr:row>39</xdr:row>
      <xdr:rowOff>11608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682537"/>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11608</xdr:rowOff>
    </xdr:from>
    <xdr:to>
      <xdr:col>111</xdr:col>
      <xdr:colOff>177800</xdr:colOff>
      <xdr:row>39</xdr:row>
      <xdr:rowOff>12522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9815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12522</xdr:rowOff>
    </xdr:from>
    <xdr:to>
      <xdr:col>107</xdr:col>
      <xdr:colOff>50800</xdr:colOff>
      <xdr:row>39</xdr:row>
      <xdr:rowOff>14808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99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6959</xdr:rowOff>
    </xdr:from>
    <xdr:to>
      <xdr:col>102</xdr:col>
      <xdr:colOff>114300</xdr:colOff>
      <xdr:row>39</xdr:row>
      <xdr:rowOff>14808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693509"/>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116637</xdr:rowOff>
    </xdr:from>
    <xdr:to>
      <xdr:col>116</xdr:col>
      <xdr:colOff>114300</xdr:colOff>
      <xdr:row>39</xdr:row>
      <xdr:rowOff>46787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31564</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4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132258</xdr:rowOff>
    </xdr:from>
    <xdr:to>
      <xdr:col>112</xdr:col>
      <xdr:colOff>38100</xdr:colOff>
      <xdr:row>39</xdr:row>
      <xdr:rowOff>62408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53535</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40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133172</xdr:rowOff>
    </xdr:from>
    <xdr:to>
      <xdr:col>107</xdr:col>
      <xdr:colOff>101600</xdr:colOff>
      <xdr:row>39</xdr:row>
      <xdr:rowOff>63322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54449</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4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135458</xdr:rowOff>
    </xdr:from>
    <xdr:to>
      <xdr:col>102</xdr:col>
      <xdr:colOff>165100</xdr:colOff>
      <xdr:row>39</xdr:row>
      <xdr:rowOff>65608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56735</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4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127609</xdr:rowOff>
    </xdr:from>
    <xdr:to>
      <xdr:col>98</xdr:col>
      <xdr:colOff>38100</xdr:colOff>
      <xdr:row>39</xdr:row>
      <xdr:rowOff>57759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48886</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3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32624</xdr:rowOff>
    </xdr:from>
    <xdr:to>
      <xdr:col>116</xdr:col>
      <xdr:colOff>63500</xdr:colOff>
      <xdr:row>58</xdr:row>
      <xdr:rowOff>73817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633824"/>
          <a:ext cx="838200" cy="38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32624</xdr:rowOff>
    </xdr:from>
    <xdr:to>
      <xdr:col>111</xdr:col>
      <xdr:colOff>177800</xdr:colOff>
      <xdr:row>57</xdr:row>
      <xdr:rowOff>53335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633824"/>
          <a:ext cx="889000" cy="19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45242</xdr:rowOff>
    </xdr:from>
    <xdr:to>
      <xdr:col>107</xdr:col>
      <xdr:colOff>50800</xdr:colOff>
      <xdr:row>57</xdr:row>
      <xdr:rowOff>53335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817892"/>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45242</xdr:rowOff>
    </xdr:from>
    <xdr:to>
      <xdr:col>102</xdr:col>
      <xdr:colOff>114300</xdr:colOff>
      <xdr:row>57</xdr:row>
      <xdr:rowOff>54844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817892"/>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23017</xdr:rowOff>
    </xdr:from>
    <xdr:to>
      <xdr:col>116</xdr:col>
      <xdr:colOff>114300</xdr:colOff>
      <xdr:row>58</xdr:row>
      <xdr:rowOff>124617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6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109394</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8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153274</xdr:rowOff>
    </xdr:from>
    <xdr:to>
      <xdr:col>112</xdr:col>
      <xdr:colOff>38100</xdr:colOff>
      <xdr:row>56</xdr:row>
      <xdr:rowOff>83424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58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99951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35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2535</xdr:rowOff>
    </xdr:from>
    <xdr:to>
      <xdr:col>107</xdr:col>
      <xdr:colOff>101600</xdr:colOff>
      <xdr:row>57</xdr:row>
      <xdr:rowOff>104135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77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120662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55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165892</xdr:rowOff>
    </xdr:from>
    <xdr:to>
      <xdr:col>102</xdr:col>
      <xdr:colOff>165100</xdr:colOff>
      <xdr:row>57</xdr:row>
      <xdr:rowOff>96042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7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87169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85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4044</xdr:rowOff>
    </xdr:from>
    <xdr:to>
      <xdr:col>98</xdr:col>
      <xdr:colOff>38100</xdr:colOff>
      <xdr:row>57</xdr:row>
      <xdr:rowOff>105644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77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96771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86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20469</xdr:rowOff>
    </xdr:from>
    <xdr:to>
      <xdr:col>116</xdr:col>
      <xdr:colOff>63500</xdr:colOff>
      <xdr:row>75</xdr:row>
      <xdr:rowOff>52260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879219"/>
          <a:ext cx="838200" cy="3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52260</xdr:rowOff>
    </xdr:from>
    <xdr:to>
      <xdr:col>111</xdr:col>
      <xdr:colOff>177800</xdr:colOff>
      <xdr:row>75</xdr:row>
      <xdr:rowOff>89277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911010"/>
          <a:ext cx="889000" cy="3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89277</xdr:rowOff>
    </xdr:from>
    <xdr:to>
      <xdr:col>107</xdr:col>
      <xdr:colOff>50800</xdr:colOff>
      <xdr:row>75</xdr:row>
      <xdr:rowOff>92135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94802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131356</xdr:rowOff>
    </xdr:from>
    <xdr:to>
      <xdr:col>102</xdr:col>
      <xdr:colOff>114300</xdr:colOff>
      <xdr:row>75</xdr:row>
      <xdr:rowOff>92135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818656"/>
          <a:ext cx="889000" cy="13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141119</xdr:rowOff>
    </xdr:from>
    <xdr:to>
      <xdr:col>116</xdr:col>
      <xdr:colOff>114300</xdr:colOff>
      <xdr:row>75</xdr:row>
      <xdr:rowOff>71269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8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163996</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67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1460</xdr:rowOff>
    </xdr:from>
    <xdr:to>
      <xdr:col>112</xdr:col>
      <xdr:colOff>38100</xdr:colOff>
      <xdr:row>75</xdr:row>
      <xdr:rowOff>103060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119587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63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38477</xdr:rowOff>
    </xdr:from>
    <xdr:to>
      <xdr:col>107</xdr:col>
      <xdr:colOff>101600</xdr:colOff>
      <xdr:row>75</xdr:row>
      <xdr:rowOff>140077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9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156604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67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41335</xdr:rowOff>
    </xdr:from>
    <xdr:to>
      <xdr:col>102</xdr:col>
      <xdr:colOff>165100</xdr:colOff>
      <xdr:row>75</xdr:row>
      <xdr:rowOff>142935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0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134062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99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80556</xdr:rowOff>
    </xdr:from>
    <xdr:to>
      <xdr:col>98</xdr:col>
      <xdr:colOff>38100</xdr:colOff>
      <xdr:row>75</xdr:row>
      <xdr:rowOff>10706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7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27233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5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令和元年度の性質別歳出決算（住民一人当たりのコスト）については、普通建設事業費（うち新規整備）が前年度に比し大きく増加した。これは、本庁舎建設事業が佳境を迎えたことによるものである。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なお、全体としては各性質においては前年度から大きな増減はないところだが、半世紀に一度のまちづくりに係る業務量の増により、普通建設事業費は類似団体平均等より依然高い状態が続いている。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82,153
78,039
230.70
39,456,462
38,331,683
1,040,139
19,664,612
48,314,030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126365</xdr:rowOff>
    </xdr:from>
    <xdr:to>
      <xdr:col>24</xdr:col>
      <xdr:colOff>63500</xdr:colOff>
      <xdr:row>36</xdr:row>
      <xdr:rowOff>162941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9856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149987</xdr:rowOff>
    </xdr:from>
    <xdr:to>
      <xdr:col>19</xdr:col>
      <xdr:colOff>177800</xdr:colOff>
      <xdr:row>36</xdr:row>
      <xdr:rowOff>162941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218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140843</xdr:rowOff>
    </xdr:from>
    <xdr:to>
      <xdr:col>15</xdr:col>
      <xdr:colOff>50800</xdr:colOff>
      <xdr:row>36</xdr:row>
      <xdr:rowOff>149987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1304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170561</xdr:rowOff>
    </xdr:from>
    <xdr:to>
      <xdr:col>10</xdr:col>
      <xdr:colOff>114300</xdr:colOff>
      <xdr:row>36</xdr:row>
      <xdr:rowOff>140843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71311"/>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75565</xdr:rowOff>
    </xdr:from>
    <xdr:to>
      <xdr:col>24</xdr:col>
      <xdr:colOff>114300</xdr:colOff>
      <xdr:row>37</xdr:row>
      <xdr:rowOff>5715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53992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112141</xdr:rowOff>
    </xdr:from>
    <xdr:to>
      <xdr:col>20</xdr:col>
      <xdr:colOff>38100</xdr:colOff>
      <xdr:row>37</xdr:row>
      <xdr:rowOff>42291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33418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99187</xdr:rowOff>
    </xdr:from>
    <xdr:to>
      <xdr:col>15</xdr:col>
      <xdr:colOff>101600</xdr:colOff>
      <xdr:row>37</xdr:row>
      <xdr:rowOff>29337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20464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90043</xdr:rowOff>
    </xdr:from>
    <xdr:to>
      <xdr:col>10</xdr:col>
      <xdr:colOff>165100</xdr:colOff>
      <xdr:row>37</xdr:row>
      <xdr:rowOff>20193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11320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119761</xdr:rowOff>
    </xdr:from>
    <xdr:to>
      <xdr:col>6</xdr:col>
      <xdr:colOff>38100</xdr:colOff>
      <xdr:row>36</xdr:row>
      <xdr:rowOff>49911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41038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161344</xdr:rowOff>
    </xdr:from>
    <xdr:to>
      <xdr:col>24</xdr:col>
      <xdr:colOff>63500</xdr:colOff>
      <xdr:row>56</xdr:row>
      <xdr:rowOff>12612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91094"/>
          <a:ext cx="838200" cy="2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12612</xdr:rowOff>
    </xdr:from>
    <xdr:to>
      <xdr:col>19</xdr:col>
      <xdr:colOff>177800</xdr:colOff>
      <xdr:row>56</xdr:row>
      <xdr:rowOff>135233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13812"/>
          <a:ext cx="889000" cy="1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135233</xdr:rowOff>
    </xdr:from>
    <xdr:to>
      <xdr:col>15</xdr:col>
      <xdr:colOff>50800</xdr:colOff>
      <xdr:row>57</xdr:row>
      <xdr:rowOff>3326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36433"/>
          <a:ext cx="889000" cy="3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117009</xdr:rowOff>
    </xdr:from>
    <xdr:to>
      <xdr:col>10</xdr:col>
      <xdr:colOff>114300</xdr:colOff>
      <xdr:row>57</xdr:row>
      <xdr:rowOff>3326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18209"/>
          <a:ext cx="8890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110544</xdr:rowOff>
    </xdr:from>
    <xdr:to>
      <xdr:col>24</xdr:col>
      <xdr:colOff>114300</xdr:colOff>
      <xdr:row>56</xdr:row>
      <xdr:rowOff>40694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133421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9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133262</xdr:rowOff>
    </xdr:from>
    <xdr:to>
      <xdr:col>20</xdr:col>
      <xdr:colOff>38100</xdr:colOff>
      <xdr:row>56</xdr:row>
      <xdr:rowOff>63412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6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79939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3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84433</xdr:rowOff>
    </xdr:from>
    <xdr:to>
      <xdr:col>15</xdr:col>
      <xdr:colOff>101600</xdr:colOff>
      <xdr:row>57</xdr:row>
      <xdr:rowOff>14583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31110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6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123976</xdr:rowOff>
    </xdr:from>
    <xdr:to>
      <xdr:col>10</xdr:col>
      <xdr:colOff>165100</xdr:colOff>
      <xdr:row>57</xdr:row>
      <xdr:rowOff>54126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70653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0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66209</xdr:rowOff>
    </xdr:from>
    <xdr:to>
      <xdr:col>6</xdr:col>
      <xdr:colOff>38100</xdr:colOff>
      <xdr:row>56</xdr:row>
      <xdr:rowOff>167809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12886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4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23102</xdr:rowOff>
    </xdr:from>
    <xdr:to>
      <xdr:col>24</xdr:col>
      <xdr:colOff>63500</xdr:colOff>
      <xdr:row>76</xdr:row>
      <xdr:rowOff>144881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53302"/>
          <a:ext cx="838200" cy="12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121901</xdr:rowOff>
    </xdr:from>
    <xdr:to>
      <xdr:col>19</xdr:col>
      <xdr:colOff>177800</xdr:colOff>
      <xdr:row>76</xdr:row>
      <xdr:rowOff>144881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5210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121901</xdr:rowOff>
    </xdr:from>
    <xdr:to>
      <xdr:col>15</xdr:col>
      <xdr:colOff>50800</xdr:colOff>
      <xdr:row>76</xdr:row>
      <xdr:rowOff>123427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52101"/>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54803</xdr:rowOff>
    </xdr:from>
    <xdr:to>
      <xdr:col>10</xdr:col>
      <xdr:colOff>114300</xdr:colOff>
      <xdr:row>76</xdr:row>
      <xdr:rowOff>123427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85003"/>
          <a:ext cx="889000" cy="6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143753</xdr:rowOff>
    </xdr:from>
    <xdr:to>
      <xdr:col>24</xdr:col>
      <xdr:colOff>114300</xdr:colOff>
      <xdr:row>76</xdr:row>
      <xdr:rowOff>73902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025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122179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8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94081</xdr:rowOff>
    </xdr:from>
    <xdr:to>
      <xdr:col>20</xdr:col>
      <xdr:colOff>38100</xdr:colOff>
      <xdr:row>77</xdr:row>
      <xdr:rowOff>24231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15358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1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71101</xdr:rowOff>
    </xdr:from>
    <xdr:to>
      <xdr:col>15</xdr:col>
      <xdr:colOff>101600</xdr:colOff>
      <xdr:row>77</xdr:row>
      <xdr:rowOff>1251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163828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72627</xdr:rowOff>
    </xdr:from>
    <xdr:to>
      <xdr:col>10</xdr:col>
      <xdr:colOff>165100</xdr:colOff>
      <xdr:row>77</xdr:row>
      <xdr:rowOff>2777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165354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9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4003</xdr:rowOff>
    </xdr:from>
    <xdr:to>
      <xdr:col>6</xdr:col>
      <xdr:colOff>38100</xdr:colOff>
      <xdr:row>76</xdr:row>
      <xdr:rowOff>105603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122129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0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154560</xdr:rowOff>
    </xdr:from>
    <xdr:to>
      <xdr:col>24</xdr:col>
      <xdr:colOff>63500</xdr:colOff>
      <xdr:row>98</xdr:row>
      <xdr:rowOff>6037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13760"/>
          <a:ext cx="838200" cy="19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154560</xdr:rowOff>
    </xdr:from>
    <xdr:to>
      <xdr:col>19</xdr:col>
      <xdr:colOff>177800</xdr:colOff>
      <xdr:row>97</xdr:row>
      <xdr:rowOff>107055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13760"/>
          <a:ext cx="889000" cy="12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107055</xdr:rowOff>
    </xdr:from>
    <xdr:to>
      <xdr:col>15</xdr:col>
      <xdr:colOff>50800</xdr:colOff>
      <xdr:row>98</xdr:row>
      <xdr:rowOff>16873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37705"/>
          <a:ext cx="889000" cy="8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16873</xdr:rowOff>
    </xdr:from>
    <xdr:to>
      <xdr:col>10</xdr:col>
      <xdr:colOff>114300</xdr:colOff>
      <xdr:row>98</xdr:row>
      <xdr:rowOff>33263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18973"/>
          <a:ext cx="889000" cy="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126687</xdr:rowOff>
    </xdr:from>
    <xdr:to>
      <xdr:col>24</xdr:col>
      <xdr:colOff>114300</xdr:colOff>
      <xdr:row>98</xdr:row>
      <xdr:rowOff>56837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105114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3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103760</xdr:rowOff>
    </xdr:from>
    <xdr:to>
      <xdr:col>20</xdr:col>
      <xdr:colOff>38100</xdr:colOff>
      <xdr:row>97</xdr:row>
      <xdr:rowOff>33910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25037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56255</xdr:rowOff>
    </xdr:from>
    <xdr:to>
      <xdr:col>15</xdr:col>
      <xdr:colOff>101600</xdr:colOff>
      <xdr:row>97</xdr:row>
      <xdr:rowOff>157855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148982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137523</xdr:rowOff>
    </xdr:from>
    <xdr:to>
      <xdr:col>10</xdr:col>
      <xdr:colOff>165100</xdr:colOff>
      <xdr:row>98</xdr:row>
      <xdr:rowOff>67673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58800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153913</xdr:rowOff>
    </xdr:from>
    <xdr:to>
      <xdr:col>6</xdr:col>
      <xdr:colOff>38100</xdr:colOff>
      <xdr:row>98</xdr:row>
      <xdr:rowOff>84063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75190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24486</xdr:rowOff>
    </xdr:from>
    <xdr:to>
      <xdr:col>55</xdr:col>
      <xdr:colOff>0</xdr:colOff>
      <xdr:row>37</xdr:row>
      <xdr:rowOff>61176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368136"/>
          <a:ext cx="8382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61176</xdr:rowOff>
    </xdr:from>
    <xdr:to>
      <xdr:col>50</xdr:col>
      <xdr:colOff>114300</xdr:colOff>
      <xdr:row>37</xdr:row>
      <xdr:rowOff>63919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4048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62376</xdr:rowOff>
    </xdr:from>
    <xdr:to>
      <xdr:col>45</xdr:col>
      <xdr:colOff>177800</xdr:colOff>
      <xdr:row>37</xdr:row>
      <xdr:rowOff>63919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406026"/>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58090</xdr:rowOff>
    </xdr:from>
    <xdr:to>
      <xdr:col>41</xdr:col>
      <xdr:colOff>50800</xdr:colOff>
      <xdr:row>37</xdr:row>
      <xdr:rowOff>62376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401740"/>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145136</xdr:rowOff>
    </xdr:from>
    <xdr:to>
      <xdr:col>55</xdr:col>
      <xdr:colOff>50800</xdr:colOff>
      <xdr:row>37</xdr:row>
      <xdr:rowOff>75286</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3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168013</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16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10376</xdr:rowOff>
    </xdr:from>
    <xdr:to>
      <xdr:col>50</xdr:col>
      <xdr:colOff>165100</xdr:colOff>
      <xdr:row>37</xdr:row>
      <xdr:rowOff>111976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3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128503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04428" y="61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13119</xdr:rowOff>
    </xdr:from>
    <xdr:to>
      <xdr:col>46</xdr:col>
      <xdr:colOff>38100</xdr:colOff>
      <xdr:row>37</xdr:row>
      <xdr:rowOff>114719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3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131246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13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11576</xdr:rowOff>
    </xdr:from>
    <xdr:to>
      <xdr:col>41</xdr:col>
      <xdr:colOff>101600</xdr:colOff>
      <xdr:row>37</xdr:row>
      <xdr:rowOff>113176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3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129703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13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7290</xdr:rowOff>
    </xdr:from>
    <xdr:to>
      <xdr:col>36</xdr:col>
      <xdr:colOff>165100</xdr:colOff>
      <xdr:row>37</xdr:row>
      <xdr:rowOff>108890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3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125417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1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66450</xdr:rowOff>
    </xdr:from>
    <xdr:to>
      <xdr:col>55</xdr:col>
      <xdr:colOff>0</xdr:colOff>
      <xdr:row>58</xdr:row>
      <xdr:rowOff>80972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10550"/>
          <a:ext cx="838200" cy="1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80972</xdr:rowOff>
    </xdr:from>
    <xdr:to>
      <xdr:col>50</xdr:col>
      <xdr:colOff>114300</xdr:colOff>
      <xdr:row>58</xdr:row>
      <xdr:rowOff>91814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25072"/>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68649</xdr:rowOff>
    </xdr:from>
    <xdr:to>
      <xdr:col>45</xdr:col>
      <xdr:colOff>177800</xdr:colOff>
      <xdr:row>58</xdr:row>
      <xdr:rowOff>91814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012749"/>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68649</xdr:rowOff>
    </xdr:from>
    <xdr:to>
      <xdr:col>41</xdr:col>
      <xdr:colOff>50800</xdr:colOff>
      <xdr:row>58</xdr:row>
      <xdr:rowOff>74767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012749"/>
          <a:ext cx="8890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15650</xdr:rowOff>
    </xdr:from>
    <xdr:to>
      <xdr:col>55</xdr:col>
      <xdr:colOff>50800</xdr:colOff>
      <xdr:row>58</xdr:row>
      <xdr:rowOff>117250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5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38527</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1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30172</xdr:rowOff>
    </xdr:from>
    <xdr:to>
      <xdr:col>50</xdr:col>
      <xdr:colOff>165100</xdr:colOff>
      <xdr:row>58</xdr:row>
      <xdr:rowOff>131772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148299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7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41014</xdr:rowOff>
    </xdr:from>
    <xdr:to>
      <xdr:col>46</xdr:col>
      <xdr:colOff>38100</xdr:colOff>
      <xdr:row>58</xdr:row>
      <xdr:rowOff>142614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159141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76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17849</xdr:rowOff>
    </xdr:from>
    <xdr:to>
      <xdr:col>41</xdr:col>
      <xdr:colOff>101600</xdr:colOff>
      <xdr:row>58</xdr:row>
      <xdr:rowOff>119449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135976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3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23967</xdr:rowOff>
    </xdr:from>
    <xdr:to>
      <xdr:col>36</xdr:col>
      <xdr:colOff>165100</xdr:colOff>
      <xdr:row>58</xdr:row>
      <xdr:rowOff>125567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6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142094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7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53998</xdr:rowOff>
    </xdr:from>
    <xdr:to>
      <xdr:col>55</xdr:col>
      <xdr:colOff>0</xdr:colOff>
      <xdr:row>76</xdr:row>
      <xdr:rowOff>121321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084198"/>
          <a:ext cx="8382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85613</xdr:rowOff>
    </xdr:from>
    <xdr:to>
      <xdr:col>50</xdr:col>
      <xdr:colOff>114300</xdr:colOff>
      <xdr:row>76</xdr:row>
      <xdr:rowOff>121321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115813"/>
          <a:ext cx="889000" cy="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17307</xdr:rowOff>
    </xdr:from>
    <xdr:to>
      <xdr:col>45</xdr:col>
      <xdr:colOff>177800</xdr:colOff>
      <xdr:row>76</xdr:row>
      <xdr:rowOff>85613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047507"/>
          <a:ext cx="889000" cy="6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17307</xdr:rowOff>
    </xdr:from>
    <xdr:to>
      <xdr:col>41</xdr:col>
      <xdr:colOff>50800</xdr:colOff>
      <xdr:row>76</xdr:row>
      <xdr:rowOff>73864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047507"/>
          <a:ext cx="889000" cy="5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3198</xdr:rowOff>
    </xdr:from>
    <xdr:to>
      <xdr:col>55</xdr:col>
      <xdr:colOff>50800</xdr:colOff>
      <xdr:row>76</xdr:row>
      <xdr:rowOff>104798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03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26074</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88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70521</xdr:rowOff>
    </xdr:from>
    <xdr:to>
      <xdr:col>50</xdr:col>
      <xdr:colOff>165100</xdr:colOff>
      <xdr:row>77</xdr:row>
      <xdr:rowOff>671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10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17198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87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34813</xdr:rowOff>
    </xdr:from>
    <xdr:to>
      <xdr:col>46</xdr:col>
      <xdr:colOff>38100</xdr:colOff>
      <xdr:row>76</xdr:row>
      <xdr:rowOff>136413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0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152940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84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137957</xdr:rowOff>
    </xdr:from>
    <xdr:to>
      <xdr:col>41</xdr:col>
      <xdr:colOff>101600</xdr:colOff>
      <xdr:row>76</xdr:row>
      <xdr:rowOff>68107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299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84634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77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23064</xdr:rowOff>
    </xdr:from>
    <xdr:to>
      <xdr:col>36</xdr:col>
      <xdr:colOff>165100</xdr:colOff>
      <xdr:row>76</xdr:row>
      <xdr:rowOff>124664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0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141190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82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50234</xdr:rowOff>
    </xdr:from>
    <xdr:to>
      <xdr:col>55</xdr:col>
      <xdr:colOff>0</xdr:colOff>
      <xdr:row>98</xdr:row>
      <xdr:rowOff>64888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852334"/>
          <a:ext cx="8382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145728</xdr:rowOff>
    </xdr:from>
    <xdr:to>
      <xdr:col>50</xdr:col>
      <xdr:colOff>114300</xdr:colOff>
      <xdr:row>98</xdr:row>
      <xdr:rowOff>50234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76378"/>
          <a:ext cx="889000" cy="7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145728</xdr:rowOff>
    </xdr:from>
    <xdr:to>
      <xdr:col>45</xdr:col>
      <xdr:colOff>177800</xdr:colOff>
      <xdr:row>98</xdr:row>
      <xdr:rowOff>45341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76378"/>
          <a:ext cx="889000" cy="7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45341</xdr:rowOff>
    </xdr:from>
    <xdr:to>
      <xdr:col>41</xdr:col>
      <xdr:colOff>50800</xdr:colOff>
      <xdr:row>98</xdr:row>
      <xdr:rowOff>50611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847441"/>
          <a:ext cx="889000" cy="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14088</xdr:rowOff>
    </xdr:from>
    <xdr:to>
      <xdr:col>55</xdr:col>
      <xdr:colOff>50800</xdr:colOff>
      <xdr:row>98</xdr:row>
      <xdr:rowOff>115688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1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147380</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170884</xdr:rowOff>
    </xdr:from>
    <xdr:to>
      <xdr:col>50</xdr:col>
      <xdr:colOff>165100</xdr:colOff>
      <xdr:row>98</xdr:row>
      <xdr:rowOff>101034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92161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94928</xdr:rowOff>
    </xdr:from>
    <xdr:to>
      <xdr:col>46</xdr:col>
      <xdr:colOff>38100</xdr:colOff>
      <xdr:row>98</xdr:row>
      <xdr:rowOff>25078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41605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5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165991</xdr:rowOff>
    </xdr:from>
    <xdr:to>
      <xdr:col>41</xdr:col>
      <xdr:colOff>101600</xdr:colOff>
      <xdr:row>98</xdr:row>
      <xdr:rowOff>96141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112668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57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171261</xdr:rowOff>
    </xdr:from>
    <xdr:to>
      <xdr:col>36</xdr:col>
      <xdr:colOff>165100</xdr:colOff>
      <xdr:row>98</xdr:row>
      <xdr:rowOff>101411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117938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57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3409</xdr:rowOff>
    </xdr:from>
    <xdr:to>
      <xdr:col>85</xdr:col>
      <xdr:colOff>127000</xdr:colOff>
      <xdr:row>37</xdr:row>
      <xdr:rowOff>30658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347059"/>
          <a:ext cx="8382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30658</xdr:rowOff>
    </xdr:from>
    <xdr:to>
      <xdr:col>81</xdr:col>
      <xdr:colOff>50800</xdr:colOff>
      <xdr:row>37</xdr:row>
      <xdr:rowOff>66959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374308"/>
          <a:ext cx="889000" cy="3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66959</xdr:rowOff>
    </xdr:from>
    <xdr:to>
      <xdr:col>76</xdr:col>
      <xdr:colOff>114300</xdr:colOff>
      <xdr:row>37</xdr:row>
      <xdr:rowOff>87716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10609"/>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86116</xdr:rowOff>
    </xdr:from>
    <xdr:to>
      <xdr:col>71</xdr:col>
      <xdr:colOff>177800</xdr:colOff>
      <xdr:row>37</xdr:row>
      <xdr:rowOff>87716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42976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124059</xdr:rowOff>
    </xdr:from>
    <xdr:to>
      <xdr:col>85</xdr:col>
      <xdr:colOff>177800</xdr:colOff>
      <xdr:row>37</xdr:row>
      <xdr:rowOff>54209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9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146936</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1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151308</xdr:rowOff>
    </xdr:from>
    <xdr:to>
      <xdr:col>81</xdr:col>
      <xdr:colOff>101600</xdr:colOff>
      <xdr:row>37</xdr:row>
      <xdr:rowOff>81458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97985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09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16159</xdr:rowOff>
    </xdr:from>
    <xdr:to>
      <xdr:col>76</xdr:col>
      <xdr:colOff>165100</xdr:colOff>
      <xdr:row>37</xdr:row>
      <xdr:rowOff>117759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108886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5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36916</xdr:rowOff>
    </xdr:from>
    <xdr:to>
      <xdr:col>72</xdr:col>
      <xdr:colOff>38100</xdr:colOff>
      <xdr:row>37</xdr:row>
      <xdr:rowOff>138516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129643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7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35316</xdr:rowOff>
    </xdr:from>
    <xdr:to>
      <xdr:col>67</xdr:col>
      <xdr:colOff>101600</xdr:colOff>
      <xdr:row>37</xdr:row>
      <xdr:rowOff>136916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7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128043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7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102504</xdr:rowOff>
    </xdr:from>
    <xdr:to>
      <xdr:col>85</xdr:col>
      <xdr:colOff>127000</xdr:colOff>
      <xdr:row>57</xdr:row>
      <xdr:rowOff>116970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875154"/>
          <a:ext cx="838200" cy="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148191</xdr:rowOff>
    </xdr:from>
    <xdr:to>
      <xdr:col>81</xdr:col>
      <xdr:colOff>50800</xdr:colOff>
      <xdr:row>57</xdr:row>
      <xdr:rowOff>102504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749391"/>
          <a:ext cx="889000" cy="1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81685</xdr:rowOff>
    </xdr:from>
    <xdr:to>
      <xdr:col>76</xdr:col>
      <xdr:colOff>114300</xdr:colOff>
      <xdr:row>56</xdr:row>
      <xdr:rowOff>148191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682885"/>
          <a:ext cx="889000" cy="6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92380</xdr:rowOff>
    </xdr:from>
    <xdr:to>
      <xdr:col>71</xdr:col>
      <xdr:colOff>177800</xdr:colOff>
      <xdr:row>56</xdr:row>
      <xdr:rowOff>81685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522130"/>
          <a:ext cx="889000" cy="16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66170</xdr:rowOff>
    </xdr:from>
    <xdr:to>
      <xdr:col>85</xdr:col>
      <xdr:colOff>177800</xdr:colOff>
      <xdr:row>57</xdr:row>
      <xdr:rowOff>167770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44597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51704</xdr:rowOff>
    </xdr:from>
    <xdr:to>
      <xdr:col>81</xdr:col>
      <xdr:colOff>101600</xdr:colOff>
      <xdr:row>57</xdr:row>
      <xdr:rowOff>153304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2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144431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97391</xdr:rowOff>
    </xdr:from>
    <xdr:to>
      <xdr:col>76</xdr:col>
      <xdr:colOff>165100</xdr:colOff>
      <xdr:row>57</xdr:row>
      <xdr:rowOff>27541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44068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47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30885</xdr:rowOff>
    </xdr:from>
    <xdr:to>
      <xdr:col>72</xdr:col>
      <xdr:colOff>38100</xdr:colOff>
      <xdr:row>56</xdr:row>
      <xdr:rowOff>132485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149012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0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41580</xdr:rowOff>
    </xdr:from>
    <xdr:to>
      <xdr:col>67</xdr:col>
      <xdr:colOff>101600</xdr:colOff>
      <xdr:row>55</xdr:row>
      <xdr:rowOff>143180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4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159707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24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24842</xdr:rowOff>
    </xdr:from>
    <xdr:to>
      <xdr:col>85</xdr:col>
      <xdr:colOff>127000</xdr:colOff>
      <xdr:row>79</xdr:row>
      <xdr:rowOff>34544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69392"/>
          <a:ext cx="8382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24842</xdr:rowOff>
    </xdr:from>
    <xdr:to>
      <xdr:col>81</xdr:col>
      <xdr:colOff>50800</xdr:colOff>
      <xdr:row>79</xdr:row>
      <xdr:rowOff>36945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69392"/>
          <a:ext cx="8890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36945</xdr:rowOff>
    </xdr:from>
    <xdr:to>
      <xdr:col>76</xdr:col>
      <xdr:colOff>114300</xdr:colOff>
      <xdr:row>79</xdr:row>
      <xdr:rowOff>44335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81495"/>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43332</xdr:rowOff>
    </xdr:from>
    <xdr:to>
      <xdr:col>71</xdr:col>
      <xdr:colOff>177800</xdr:colOff>
      <xdr:row>79</xdr:row>
      <xdr:rowOff>44335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7882"/>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155194</xdr:rowOff>
    </xdr:from>
    <xdr:to>
      <xdr:col>85</xdr:col>
      <xdr:colOff>177800</xdr:colOff>
      <xdr:row>79</xdr:row>
      <xdr:rowOff>85344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145492</xdr:rowOff>
    </xdr:from>
    <xdr:to>
      <xdr:col>81</xdr:col>
      <xdr:colOff>101600</xdr:colOff>
      <xdr:row>79</xdr:row>
      <xdr:rowOff>75642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66769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6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157595</xdr:rowOff>
    </xdr:from>
    <xdr:to>
      <xdr:col>76</xdr:col>
      <xdr:colOff>165100</xdr:colOff>
      <xdr:row>79</xdr:row>
      <xdr:rowOff>87745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78872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62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164985</xdr:rowOff>
    </xdr:from>
    <xdr:to>
      <xdr:col>72</xdr:col>
      <xdr:colOff>38100</xdr:colOff>
      <xdr:row>79</xdr:row>
      <xdr:rowOff>95135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86262</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163982</xdr:rowOff>
    </xdr:from>
    <xdr:to>
      <xdr:col>67</xdr:col>
      <xdr:colOff>101600</xdr:colOff>
      <xdr:row>79</xdr:row>
      <xdr:rowOff>94132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85259</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57333" y="13629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168635</xdr:rowOff>
    </xdr:from>
    <xdr:to>
      <xdr:col>85</xdr:col>
      <xdr:colOff>127000</xdr:colOff>
      <xdr:row>94</xdr:row>
      <xdr:rowOff>170757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284935"/>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160731</xdr:rowOff>
    </xdr:from>
    <xdr:to>
      <xdr:col>81</xdr:col>
      <xdr:colOff>50800</xdr:colOff>
      <xdr:row>94</xdr:row>
      <xdr:rowOff>168635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277031"/>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151620</xdr:rowOff>
    </xdr:from>
    <xdr:to>
      <xdr:col>76</xdr:col>
      <xdr:colOff>114300</xdr:colOff>
      <xdr:row>94</xdr:row>
      <xdr:rowOff>160731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267920"/>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151620</xdr:rowOff>
    </xdr:from>
    <xdr:to>
      <xdr:col>71</xdr:col>
      <xdr:colOff>177800</xdr:colOff>
      <xdr:row>95</xdr:row>
      <xdr:rowOff>6655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267920"/>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119957</xdr:rowOff>
    </xdr:from>
    <xdr:to>
      <xdr:col>85</xdr:col>
      <xdr:colOff>177800</xdr:colOff>
      <xdr:row>95</xdr:row>
      <xdr:rowOff>50107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2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142834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0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117835</xdr:rowOff>
    </xdr:from>
    <xdr:to>
      <xdr:col>81</xdr:col>
      <xdr:colOff>101600</xdr:colOff>
      <xdr:row>95</xdr:row>
      <xdr:rowOff>47985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2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64512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0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109931</xdr:rowOff>
    </xdr:from>
    <xdr:to>
      <xdr:col>76</xdr:col>
      <xdr:colOff>165100</xdr:colOff>
      <xdr:row>95</xdr:row>
      <xdr:rowOff>40081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56608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00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100820</xdr:rowOff>
    </xdr:from>
    <xdr:to>
      <xdr:col>72</xdr:col>
      <xdr:colOff>38100</xdr:colOff>
      <xdr:row>95</xdr:row>
      <xdr:rowOff>30970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2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47497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9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127305</xdr:rowOff>
    </xdr:from>
    <xdr:to>
      <xdr:col>67</xdr:col>
      <xdr:colOff>101600</xdr:colOff>
      <xdr:row>95</xdr:row>
      <xdr:rowOff>57455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24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73982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目的別歳出決算分析（住民一人当たりのコスト）では、議会費については、政務活動費事業の増などによる増であり、総務費については、本庁舎建設事業における工事費等の増などによる増額である。民生費については、民間保育園施設の増改築、大規模改修に伴う補助金の増等による増額であり、衛生費では、地域総合整備資金貸付の減に伴う減額である。労働費では、労働福祉センター等の改修工事費の増に伴う増額であり、農林水産業費では、低コスト集落農業条件整備事業補助金の増に伴う増額である。商工費については、インバウンド事業に係る観光推進事業費の増などによる増額であり、土木費では、道路整備や公園整備工事費の減などによる減額である。教育費では、福井国体の事業終了に伴う減等による減額である。また、公債費については利率見直し等に伴う減額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令和元年度は昨年度に比べ地方税や地方交付税が減となる一方、国庫支出金、県支出金が増となり総額では</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歳出においては、本庁舎建設が佳境を迎えたことから普通建設事業費が増となる一方、補助費等、貸付金、積立金が減となり、総額では</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％の増となった。このことから、実質収支も昨年度より増加し、実質単年度収支においても平成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年度以来プラスとなった。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一般会計等の実質赤字は生じてないが、公営企業を含む特別会計の資金不足において、下水道事業においてのみ資金不足が発生した。これは、企業会計移行に伴う打ち切り決算による影響である。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なお、すべての会計を合計した連結実質収支は</a:t>
          </a:r>
          <a:r>
            <a:rPr kumimoji="1" lang="en-US" altLang="ja-JP" sz="1400">
              <a:latin typeface="ＭＳ ゴシック" pitchFamily="49" charset="-128"/>
              <a:ea typeface="ＭＳ ゴシック" pitchFamily="49" charset="-128"/>
            </a:rPr>
            <a:t>38.9</a:t>
          </a:r>
          <a:r>
            <a:rPr kumimoji="1" lang="ja-JP" altLang="en-US" sz="1400">
              <a:latin typeface="ＭＳ ゴシック" pitchFamily="49" charset="-128"/>
              <a:ea typeface="ＭＳ ゴシック" pitchFamily="49" charset="-128"/>
            </a:rPr>
            <a:t>億円の黒字となった。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よって、連結実質赤字比率は「該当なし」となる。国が定める財政健全化計画を作成しなければならないとする連結実質赤字比率の早期健全化基準は</a:t>
          </a:r>
          <a:r>
            <a:rPr kumimoji="1" lang="en-US" altLang="ja-JP" sz="1400">
              <a:latin typeface="ＭＳ ゴシック" pitchFamily="49" charset="-128"/>
              <a:ea typeface="ＭＳ ゴシック" pitchFamily="49" charset="-128"/>
            </a:rPr>
            <a:t>17.51</a:t>
          </a:r>
          <a:r>
            <a:rPr kumimoji="1" lang="ja-JP" altLang="en-US" sz="1400">
              <a:latin typeface="ＭＳ ゴシック" pitchFamily="49" charset="-128"/>
              <a:ea typeface="ＭＳ ゴシック" pitchFamily="49" charset="-128"/>
            </a:rPr>
            <a:t>％である。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2975/AppData/Local/Microsoft/Windows/INetCache/Content.Outlook/47VS9SCZ/&#12304;&#36001;&#25919;&#29366;&#27841;&#36039;&#26009;&#38598;&#12305;_182095_&#36234;&#21069;&#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87.9</v>
          </cell>
          <cell r="BX51">
            <v>90.7</v>
          </cell>
          <cell r="CF51">
            <v>101.8</v>
          </cell>
          <cell r="CN51">
            <v>107.4</v>
          </cell>
          <cell r="CV51">
            <v>126.2</v>
          </cell>
        </row>
        <row r="53">
          <cell r="BP53">
            <v>46.6</v>
          </cell>
          <cell r="BX53">
            <v>47.4</v>
          </cell>
          <cell r="CF53">
            <v>47.9</v>
          </cell>
          <cell r="CN53">
            <v>48.7</v>
          </cell>
          <cell r="CV53">
            <v>48.7</v>
          </cell>
        </row>
        <row r="55">
          <cell r="AN55" t="str">
            <v>類似団体内平均値</v>
          </cell>
          <cell r="BP55">
            <v>37.299999999999997</v>
          </cell>
          <cell r="BX55">
            <v>33.1</v>
          </cell>
          <cell r="CF55">
            <v>31.3</v>
          </cell>
          <cell r="CN55">
            <v>25.3</v>
          </cell>
          <cell r="CV55">
            <v>25.5</v>
          </cell>
        </row>
        <row r="57">
          <cell r="BP57">
            <v>55.2</v>
          </cell>
          <cell r="BX57">
            <v>57.2</v>
          </cell>
          <cell r="CF57">
            <v>58.5</v>
          </cell>
          <cell r="CN57">
            <v>59.8</v>
          </cell>
          <cell r="CV57">
            <v>60.6</v>
          </cell>
        </row>
        <row r="72">
          <cell r="BP72" t="str">
            <v>H27</v>
          </cell>
          <cell r="BX72" t="str">
            <v>H28</v>
          </cell>
          <cell r="CF72" t="str">
            <v>H29</v>
          </cell>
          <cell r="CN72" t="str">
            <v>H30</v>
          </cell>
          <cell r="CV72" t="str">
            <v>R01</v>
          </cell>
        </row>
        <row r="73">
          <cell r="AN73" t="str">
            <v>当該団体値</v>
          </cell>
          <cell r="BP73">
            <v>87.9</v>
          </cell>
          <cell r="BX73">
            <v>90.7</v>
          </cell>
          <cell r="CF73">
            <v>101.8</v>
          </cell>
          <cell r="CN73">
            <v>107.4</v>
          </cell>
          <cell r="CV73">
            <v>126.2</v>
          </cell>
        </row>
        <row r="75">
          <cell r="BP75">
            <v>10.4</v>
          </cell>
          <cell r="BX75">
            <v>10.4</v>
          </cell>
          <cell r="CF75">
            <v>10.8</v>
          </cell>
          <cell r="CN75">
            <v>11.3</v>
          </cell>
          <cell r="CV75">
            <v>11.6</v>
          </cell>
        </row>
        <row r="77">
          <cell r="AN77" t="str">
            <v>類似団体内平均値</v>
          </cell>
          <cell r="BP77">
            <v>37.299999999999997</v>
          </cell>
          <cell r="BX77">
            <v>33.1</v>
          </cell>
          <cell r="CF77">
            <v>31.3</v>
          </cell>
          <cell r="CN77">
            <v>25.3</v>
          </cell>
          <cell r="CV77">
            <v>25.5</v>
          </cell>
        </row>
        <row r="79">
          <cell r="BP79">
            <v>7.8</v>
          </cell>
          <cell r="BX79">
            <v>7.5</v>
          </cell>
          <cell r="CF79">
            <v>7.2</v>
          </cell>
          <cell r="CN79">
            <v>6.9</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1" t="s">
        <v>83</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84</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85</v>
      </c>
      <c r="C3" s="403"/>
      <c r="D3" s="403"/>
      <c r="E3" s="404"/>
      <c r="F3" s="404"/>
      <c r="G3" s="404"/>
      <c r="H3" s="404"/>
      <c r="I3" s="404"/>
      <c r="J3" s="404"/>
      <c r="K3" s="404"/>
      <c r="L3" s="404" t="s">
        <v>86</v>
      </c>
      <c r="M3" s="404"/>
      <c r="N3" s="404"/>
      <c r="O3" s="404"/>
      <c r="P3" s="404"/>
      <c r="Q3" s="404"/>
      <c r="R3" s="411"/>
      <c r="S3" s="411"/>
      <c r="T3" s="411"/>
      <c r="U3" s="411"/>
      <c r="V3" s="412"/>
      <c r="W3" s="386" t="s">
        <v>87</v>
      </c>
      <c r="X3" s="387"/>
      <c r="Y3" s="387"/>
      <c r="Z3" s="387"/>
      <c r="AA3" s="387"/>
      <c r="AB3" s="403"/>
      <c r="AC3" s="411" t="s">
        <v>88</v>
      </c>
      <c r="AD3" s="387"/>
      <c r="AE3" s="387"/>
      <c r="AF3" s="387"/>
      <c r="AG3" s="387"/>
      <c r="AH3" s="387"/>
      <c r="AI3" s="387"/>
      <c r="AJ3" s="387"/>
      <c r="AK3" s="387"/>
      <c r="AL3" s="388"/>
      <c r="AM3" s="386" t="s">
        <v>89</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90</v>
      </c>
      <c r="BO3" s="387"/>
      <c r="BP3" s="387"/>
      <c r="BQ3" s="387"/>
      <c r="BR3" s="387"/>
      <c r="BS3" s="387"/>
      <c r="BT3" s="387"/>
      <c r="BU3" s="388"/>
      <c r="BV3" s="386" t="s">
        <v>91</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92</v>
      </c>
      <c r="CU3" s="387"/>
      <c r="CV3" s="387"/>
      <c r="CW3" s="387"/>
      <c r="CX3" s="387"/>
      <c r="CY3" s="387"/>
      <c r="CZ3" s="387"/>
      <c r="DA3" s="388"/>
      <c r="DB3" s="386" t="s">
        <v>93</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94</v>
      </c>
      <c r="AZ4" s="390"/>
      <c r="BA4" s="390"/>
      <c r="BB4" s="390"/>
      <c r="BC4" s="390"/>
      <c r="BD4" s="390"/>
      <c r="BE4" s="390"/>
      <c r="BF4" s="390"/>
      <c r="BG4" s="390"/>
      <c r="BH4" s="390"/>
      <c r="BI4" s="390"/>
      <c r="BJ4" s="390"/>
      <c r="BK4" s="390"/>
      <c r="BL4" s="390"/>
      <c r="BM4" s="391"/>
      <c r="BN4" s="392">
        <v>39456462</v>
      </c>
      <c r="BO4" s="393"/>
      <c r="BP4" s="393"/>
      <c r="BQ4" s="393"/>
      <c r="BR4" s="393"/>
      <c r="BS4" s="393"/>
      <c r="BT4" s="393"/>
      <c r="BU4" s="394"/>
      <c r="BV4" s="392">
        <v>39191556</v>
      </c>
      <c r="BW4" s="393"/>
      <c r="BX4" s="393"/>
      <c r="BY4" s="393"/>
      <c r="BZ4" s="393"/>
      <c r="CA4" s="393"/>
      <c r="CB4" s="393"/>
      <c r="CC4" s="394"/>
      <c r="CD4" s="395" t="s">
        <v>95</v>
      </c>
      <c r="CE4" s="396"/>
      <c r="CF4" s="396"/>
      <c r="CG4" s="396"/>
      <c r="CH4" s="396"/>
      <c r="CI4" s="396"/>
      <c r="CJ4" s="396"/>
      <c r="CK4" s="396"/>
      <c r="CL4" s="396"/>
      <c r="CM4" s="396"/>
      <c r="CN4" s="396"/>
      <c r="CO4" s="396"/>
      <c r="CP4" s="396"/>
      <c r="CQ4" s="396"/>
      <c r="CR4" s="396"/>
      <c r="CS4" s="397"/>
      <c r="CT4" s="398">
        <v>5.3</v>
      </c>
      <c r="CU4" s="399"/>
      <c r="CV4" s="399"/>
      <c r="CW4" s="399"/>
      <c r="CX4" s="399"/>
      <c r="CY4" s="399"/>
      <c r="CZ4" s="399"/>
      <c r="DA4" s="400"/>
      <c r="DB4" s="398">
        <v>3.9</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96</v>
      </c>
      <c r="AN5" s="459"/>
      <c r="AO5" s="459"/>
      <c r="AP5" s="459"/>
      <c r="AQ5" s="459"/>
      <c r="AR5" s="459"/>
      <c r="AS5" s="459"/>
      <c r="AT5" s="460"/>
      <c r="AU5" s="461" t="s">
        <v>97</v>
      </c>
      <c r="AV5" s="462"/>
      <c r="AW5" s="462"/>
      <c r="AX5" s="462"/>
      <c r="AY5" s="463" t="s">
        <v>98</v>
      </c>
      <c r="AZ5" s="464"/>
      <c r="BA5" s="464"/>
      <c r="BB5" s="464"/>
      <c r="BC5" s="464"/>
      <c r="BD5" s="464"/>
      <c r="BE5" s="464"/>
      <c r="BF5" s="464"/>
      <c r="BG5" s="464"/>
      <c r="BH5" s="464"/>
      <c r="BI5" s="464"/>
      <c r="BJ5" s="464"/>
      <c r="BK5" s="464"/>
      <c r="BL5" s="464"/>
      <c r="BM5" s="465"/>
      <c r="BN5" s="429">
        <v>38331683</v>
      </c>
      <c r="BO5" s="430"/>
      <c r="BP5" s="430"/>
      <c r="BQ5" s="430"/>
      <c r="BR5" s="430"/>
      <c r="BS5" s="430"/>
      <c r="BT5" s="430"/>
      <c r="BU5" s="431"/>
      <c r="BV5" s="429">
        <v>38162969</v>
      </c>
      <c r="BW5" s="430"/>
      <c r="BX5" s="430"/>
      <c r="BY5" s="430"/>
      <c r="BZ5" s="430"/>
      <c r="CA5" s="430"/>
      <c r="CB5" s="430"/>
      <c r="CC5" s="431"/>
      <c r="CD5" s="432" t="s">
        <v>99</v>
      </c>
      <c r="CE5" s="433"/>
      <c r="CF5" s="433"/>
      <c r="CG5" s="433"/>
      <c r="CH5" s="433"/>
      <c r="CI5" s="433"/>
      <c r="CJ5" s="433"/>
      <c r="CK5" s="433"/>
      <c r="CL5" s="433"/>
      <c r="CM5" s="433"/>
      <c r="CN5" s="433"/>
      <c r="CO5" s="433"/>
      <c r="CP5" s="433"/>
      <c r="CQ5" s="433"/>
      <c r="CR5" s="433"/>
      <c r="CS5" s="434"/>
      <c r="CT5" s="426">
        <v>92</v>
      </c>
      <c r="CU5" s="427"/>
      <c r="CV5" s="427"/>
      <c r="CW5" s="427"/>
      <c r="CX5" s="427"/>
      <c r="CY5" s="427"/>
      <c r="CZ5" s="427"/>
      <c r="DA5" s="428"/>
      <c r="DB5" s="426">
        <v>88.9</v>
      </c>
      <c r="DC5" s="427"/>
      <c r="DD5" s="427"/>
      <c r="DE5" s="427"/>
      <c r="DF5" s="427"/>
      <c r="DG5" s="427"/>
      <c r="DH5" s="427"/>
      <c r="DI5" s="428"/>
      <c r="DJ5" s="186"/>
      <c r="DK5" s="186"/>
      <c r="DL5" s="186"/>
      <c r="DM5" s="186"/>
      <c r="DN5" s="186"/>
      <c r="DO5" s="186"/>
    </row>
    <row r="6" spans="1:119" ht="18.75" customHeight="1" x14ac:dyDescent="0.2">
      <c r="A6" s="187"/>
      <c r="B6" s="435" t="s">
        <v>100</v>
      </c>
      <c r="C6" s="436"/>
      <c r="D6" s="436"/>
      <c r="E6" s="437"/>
      <c r="F6" s="437"/>
      <c r="G6" s="437"/>
      <c r="H6" s="437"/>
      <c r="I6" s="437"/>
      <c r="J6" s="437"/>
      <c r="K6" s="437"/>
      <c r="L6" s="437" t="s">
        <v>101</v>
      </c>
      <c r="M6" s="437"/>
      <c r="N6" s="437"/>
      <c r="O6" s="437"/>
      <c r="P6" s="437"/>
      <c r="Q6" s="437"/>
      <c r="R6" s="441"/>
      <c r="S6" s="441"/>
      <c r="T6" s="441"/>
      <c r="U6" s="441"/>
      <c r="V6" s="442"/>
      <c r="W6" s="445" t="s">
        <v>102</v>
      </c>
      <c r="X6" s="446"/>
      <c r="Y6" s="446"/>
      <c r="Z6" s="446"/>
      <c r="AA6" s="446"/>
      <c r="AB6" s="436"/>
      <c r="AC6" s="449" t="s">
        <v>103</v>
      </c>
      <c r="AD6" s="450"/>
      <c r="AE6" s="450"/>
      <c r="AF6" s="450"/>
      <c r="AG6" s="450"/>
      <c r="AH6" s="450"/>
      <c r="AI6" s="450"/>
      <c r="AJ6" s="450"/>
      <c r="AK6" s="450"/>
      <c r="AL6" s="451"/>
      <c r="AM6" s="458" t="s">
        <v>104</v>
      </c>
      <c r="AN6" s="459"/>
      <c r="AO6" s="459"/>
      <c r="AP6" s="459"/>
      <c r="AQ6" s="459"/>
      <c r="AR6" s="459"/>
      <c r="AS6" s="459"/>
      <c r="AT6" s="460"/>
      <c r="AU6" s="461" t="s">
        <v>105</v>
      </c>
      <c r="AV6" s="462"/>
      <c r="AW6" s="462"/>
      <c r="AX6" s="462"/>
      <c r="AY6" s="463" t="s">
        <v>106</v>
      </c>
      <c r="AZ6" s="464"/>
      <c r="BA6" s="464"/>
      <c r="BB6" s="464"/>
      <c r="BC6" s="464"/>
      <c r="BD6" s="464"/>
      <c r="BE6" s="464"/>
      <c r="BF6" s="464"/>
      <c r="BG6" s="464"/>
      <c r="BH6" s="464"/>
      <c r="BI6" s="464"/>
      <c r="BJ6" s="464"/>
      <c r="BK6" s="464"/>
      <c r="BL6" s="464"/>
      <c r="BM6" s="465"/>
      <c r="BN6" s="429">
        <v>1124779</v>
      </c>
      <c r="BO6" s="430"/>
      <c r="BP6" s="430"/>
      <c r="BQ6" s="430"/>
      <c r="BR6" s="430"/>
      <c r="BS6" s="430"/>
      <c r="BT6" s="430"/>
      <c r="BU6" s="431"/>
      <c r="BV6" s="429">
        <v>1028587</v>
      </c>
      <c r="BW6" s="430"/>
      <c r="BX6" s="430"/>
      <c r="BY6" s="430"/>
      <c r="BZ6" s="430"/>
      <c r="CA6" s="430"/>
      <c r="CB6" s="430"/>
      <c r="CC6" s="431"/>
      <c r="CD6" s="432" t="s">
        <v>107</v>
      </c>
      <c r="CE6" s="433"/>
      <c r="CF6" s="433"/>
      <c r="CG6" s="433"/>
      <c r="CH6" s="433"/>
      <c r="CI6" s="433"/>
      <c r="CJ6" s="433"/>
      <c r="CK6" s="433"/>
      <c r="CL6" s="433"/>
      <c r="CM6" s="433"/>
      <c r="CN6" s="433"/>
      <c r="CO6" s="433"/>
      <c r="CP6" s="433"/>
      <c r="CQ6" s="433"/>
      <c r="CR6" s="433"/>
      <c r="CS6" s="434"/>
      <c r="CT6" s="466">
        <v>96.2</v>
      </c>
      <c r="CU6" s="467"/>
      <c r="CV6" s="467"/>
      <c r="CW6" s="467"/>
      <c r="CX6" s="467"/>
      <c r="CY6" s="467"/>
      <c r="CZ6" s="467"/>
      <c r="DA6" s="468"/>
      <c r="DB6" s="466">
        <v>95.1</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108</v>
      </c>
      <c r="AN7" s="459"/>
      <c r="AO7" s="459"/>
      <c r="AP7" s="459"/>
      <c r="AQ7" s="459"/>
      <c r="AR7" s="459"/>
      <c r="AS7" s="459"/>
      <c r="AT7" s="460"/>
      <c r="AU7" s="461" t="s">
        <v>97</v>
      </c>
      <c r="AV7" s="462"/>
      <c r="AW7" s="462"/>
      <c r="AX7" s="462"/>
      <c r="AY7" s="463" t="s">
        <v>109</v>
      </c>
      <c r="AZ7" s="464"/>
      <c r="BA7" s="464"/>
      <c r="BB7" s="464"/>
      <c r="BC7" s="464"/>
      <c r="BD7" s="464"/>
      <c r="BE7" s="464"/>
      <c r="BF7" s="464"/>
      <c r="BG7" s="464"/>
      <c r="BH7" s="464"/>
      <c r="BI7" s="464"/>
      <c r="BJ7" s="464"/>
      <c r="BK7" s="464"/>
      <c r="BL7" s="464"/>
      <c r="BM7" s="465"/>
      <c r="BN7" s="429">
        <v>84640</v>
      </c>
      <c r="BO7" s="430"/>
      <c r="BP7" s="430"/>
      <c r="BQ7" s="430"/>
      <c r="BR7" s="430"/>
      <c r="BS7" s="430"/>
      <c r="BT7" s="430"/>
      <c r="BU7" s="431"/>
      <c r="BV7" s="429">
        <v>275295</v>
      </c>
      <c r="BW7" s="430"/>
      <c r="BX7" s="430"/>
      <c r="BY7" s="430"/>
      <c r="BZ7" s="430"/>
      <c r="CA7" s="430"/>
      <c r="CB7" s="430"/>
      <c r="CC7" s="431"/>
      <c r="CD7" s="432" t="s">
        <v>110</v>
      </c>
      <c r="CE7" s="433"/>
      <c r="CF7" s="433"/>
      <c r="CG7" s="433"/>
      <c r="CH7" s="433"/>
      <c r="CI7" s="433"/>
      <c r="CJ7" s="433"/>
      <c r="CK7" s="433"/>
      <c r="CL7" s="433"/>
      <c r="CM7" s="433"/>
      <c r="CN7" s="433"/>
      <c r="CO7" s="433"/>
      <c r="CP7" s="433"/>
      <c r="CQ7" s="433"/>
      <c r="CR7" s="433"/>
      <c r="CS7" s="434"/>
      <c r="CT7" s="429">
        <v>19664612</v>
      </c>
      <c r="CU7" s="430"/>
      <c r="CV7" s="430"/>
      <c r="CW7" s="430"/>
      <c r="CX7" s="430"/>
      <c r="CY7" s="430"/>
      <c r="CZ7" s="430"/>
      <c r="DA7" s="431"/>
      <c r="DB7" s="429">
        <v>19480803</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111</v>
      </c>
      <c r="AN8" s="459"/>
      <c r="AO8" s="459"/>
      <c r="AP8" s="459"/>
      <c r="AQ8" s="459"/>
      <c r="AR8" s="459"/>
      <c r="AS8" s="459"/>
      <c r="AT8" s="460"/>
      <c r="AU8" s="461" t="s">
        <v>112</v>
      </c>
      <c r="AV8" s="462"/>
      <c r="AW8" s="462"/>
      <c r="AX8" s="462"/>
      <c r="AY8" s="463" t="s">
        <v>113</v>
      </c>
      <c r="AZ8" s="464"/>
      <c r="BA8" s="464"/>
      <c r="BB8" s="464"/>
      <c r="BC8" s="464"/>
      <c r="BD8" s="464"/>
      <c r="BE8" s="464"/>
      <c r="BF8" s="464"/>
      <c r="BG8" s="464"/>
      <c r="BH8" s="464"/>
      <c r="BI8" s="464"/>
      <c r="BJ8" s="464"/>
      <c r="BK8" s="464"/>
      <c r="BL8" s="464"/>
      <c r="BM8" s="465"/>
      <c r="BN8" s="429">
        <v>1040139</v>
      </c>
      <c r="BO8" s="430"/>
      <c r="BP8" s="430"/>
      <c r="BQ8" s="430"/>
      <c r="BR8" s="430"/>
      <c r="BS8" s="430"/>
      <c r="BT8" s="430"/>
      <c r="BU8" s="431"/>
      <c r="BV8" s="429">
        <v>753292</v>
      </c>
      <c r="BW8" s="430"/>
      <c r="BX8" s="430"/>
      <c r="BY8" s="430"/>
      <c r="BZ8" s="430"/>
      <c r="CA8" s="430"/>
      <c r="CB8" s="430"/>
      <c r="CC8" s="431"/>
      <c r="CD8" s="432" t="s">
        <v>114</v>
      </c>
      <c r="CE8" s="433"/>
      <c r="CF8" s="433"/>
      <c r="CG8" s="433"/>
      <c r="CH8" s="433"/>
      <c r="CI8" s="433"/>
      <c r="CJ8" s="433"/>
      <c r="CK8" s="433"/>
      <c r="CL8" s="433"/>
      <c r="CM8" s="433"/>
      <c r="CN8" s="433"/>
      <c r="CO8" s="433"/>
      <c r="CP8" s="433"/>
      <c r="CQ8" s="433"/>
      <c r="CR8" s="433"/>
      <c r="CS8" s="434"/>
      <c r="CT8" s="469">
        <v>0.74</v>
      </c>
      <c r="CU8" s="470"/>
      <c r="CV8" s="470"/>
      <c r="CW8" s="470"/>
      <c r="CX8" s="470"/>
      <c r="CY8" s="470"/>
      <c r="CZ8" s="470"/>
      <c r="DA8" s="471"/>
      <c r="DB8" s="469">
        <v>0.74</v>
      </c>
      <c r="DC8" s="470"/>
      <c r="DD8" s="470"/>
      <c r="DE8" s="470"/>
      <c r="DF8" s="470"/>
      <c r="DG8" s="470"/>
      <c r="DH8" s="470"/>
      <c r="DI8" s="471"/>
      <c r="DJ8" s="186"/>
      <c r="DK8" s="186"/>
      <c r="DL8" s="186"/>
      <c r="DM8" s="186"/>
      <c r="DN8" s="186"/>
      <c r="DO8" s="186"/>
    </row>
    <row r="9" spans="1:119" ht="18.75" customHeight="1" thickBot="1" x14ac:dyDescent="0.25">
      <c r="A9" s="187"/>
      <c r="B9" s="423" t="s">
        <v>115</v>
      </c>
      <c r="C9" s="424"/>
      <c r="D9" s="424"/>
      <c r="E9" s="424"/>
      <c r="F9" s="424"/>
      <c r="G9" s="424"/>
      <c r="H9" s="424"/>
      <c r="I9" s="424"/>
      <c r="J9" s="424"/>
      <c r="K9" s="472"/>
      <c r="L9" s="473" t="s">
        <v>116</v>
      </c>
      <c r="M9" s="474"/>
      <c r="N9" s="474"/>
      <c r="O9" s="474"/>
      <c r="P9" s="474"/>
      <c r="Q9" s="475"/>
      <c r="R9" s="476">
        <v>81524</v>
      </c>
      <c r="S9" s="477"/>
      <c r="T9" s="477"/>
      <c r="U9" s="477"/>
      <c r="V9" s="478"/>
      <c r="W9" s="386" t="s">
        <v>117</v>
      </c>
      <c r="X9" s="387"/>
      <c r="Y9" s="387"/>
      <c r="Z9" s="387"/>
      <c r="AA9" s="387"/>
      <c r="AB9" s="387"/>
      <c r="AC9" s="387"/>
      <c r="AD9" s="387"/>
      <c r="AE9" s="387"/>
      <c r="AF9" s="387"/>
      <c r="AG9" s="387"/>
      <c r="AH9" s="387"/>
      <c r="AI9" s="387"/>
      <c r="AJ9" s="387"/>
      <c r="AK9" s="387"/>
      <c r="AL9" s="388"/>
      <c r="AM9" s="458" t="s">
        <v>118</v>
      </c>
      <c r="AN9" s="459"/>
      <c r="AO9" s="459"/>
      <c r="AP9" s="459"/>
      <c r="AQ9" s="459"/>
      <c r="AR9" s="459"/>
      <c r="AS9" s="459"/>
      <c r="AT9" s="460"/>
      <c r="AU9" s="461" t="s">
        <v>97</v>
      </c>
      <c r="AV9" s="462"/>
      <c r="AW9" s="462"/>
      <c r="AX9" s="462"/>
      <c r="AY9" s="463" t="s">
        <v>119</v>
      </c>
      <c r="AZ9" s="464"/>
      <c r="BA9" s="464"/>
      <c r="BB9" s="464"/>
      <c r="BC9" s="464"/>
      <c r="BD9" s="464"/>
      <c r="BE9" s="464"/>
      <c r="BF9" s="464"/>
      <c r="BG9" s="464"/>
      <c r="BH9" s="464"/>
      <c r="BI9" s="464"/>
      <c r="BJ9" s="464"/>
      <c r="BK9" s="464"/>
      <c r="BL9" s="464"/>
      <c r="BM9" s="465"/>
      <c r="BN9" s="429">
        <v>286847</v>
      </c>
      <c r="BO9" s="430"/>
      <c r="BP9" s="430"/>
      <c r="BQ9" s="430"/>
      <c r="BR9" s="430"/>
      <c r="BS9" s="430"/>
      <c r="BT9" s="430"/>
      <c r="BU9" s="431"/>
      <c r="BV9" s="429">
        <v>-401203</v>
      </c>
      <c r="BW9" s="430"/>
      <c r="BX9" s="430"/>
      <c r="BY9" s="430"/>
      <c r="BZ9" s="430"/>
      <c r="CA9" s="430"/>
      <c r="CB9" s="430"/>
      <c r="CC9" s="431"/>
      <c r="CD9" s="432" t="s">
        <v>120</v>
      </c>
      <c r="CE9" s="433"/>
      <c r="CF9" s="433"/>
      <c r="CG9" s="433"/>
      <c r="CH9" s="433"/>
      <c r="CI9" s="433"/>
      <c r="CJ9" s="433"/>
      <c r="CK9" s="433"/>
      <c r="CL9" s="433"/>
      <c r="CM9" s="433"/>
      <c r="CN9" s="433"/>
      <c r="CO9" s="433"/>
      <c r="CP9" s="433"/>
      <c r="CQ9" s="433"/>
      <c r="CR9" s="433"/>
      <c r="CS9" s="434"/>
      <c r="CT9" s="426">
        <v>15.7</v>
      </c>
      <c r="CU9" s="427"/>
      <c r="CV9" s="427"/>
      <c r="CW9" s="427"/>
      <c r="CX9" s="427"/>
      <c r="CY9" s="427"/>
      <c r="CZ9" s="427"/>
      <c r="DA9" s="428"/>
      <c r="DB9" s="426">
        <v>15.5</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121</v>
      </c>
      <c r="M10" s="459"/>
      <c r="N10" s="459"/>
      <c r="O10" s="459"/>
      <c r="P10" s="459"/>
      <c r="Q10" s="460"/>
      <c r="R10" s="480">
        <v>85614</v>
      </c>
      <c r="S10" s="481"/>
      <c r="T10" s="481"/>
      <c r="U10" s="481"/>
      <c r="V10" s="482"/>
      <c r="W10" s="417"/>
      <c r="X10" s="418"/>
      <c r="Y10" s="418"/>
      <c r="Z10" s="418"/>
      <c r="AA10" s="418"/>
      <c r="AB10" s="418"/>
      <c r="AC10" s="418"/>
      <c r="AD10" s="418"/>
      <c r="AE10" s="418"/>
      <c r="AF10" s="418"/>
      <c r="AG10" s="418"/>
      <c r="AH10" s="418"/>
      <c r="AI10" s="418"/>
      <c r="AJ10" s="418"/>
      <c r="AK10" s="418"/>
      <c r="AL10" s="421"/>
      <c r="AM10" s="458" t="s">
        <v>122</v>
      </c>
      <c r="AN10" s="459"/>
      <c r="AO10" s="459"/>
      <c r="AP10" s="459"/>
      <c r="AQ10" s="459"/>
      <c r="AR10" s="459"/>
      <c r="AS10" s="459"/>
      <c r="AT10" s="460"/>
      <c r="AU10" s="461" t="s">
        <v>123</v>
      </c>
      <c r="AV10" s="462"/>
      <c r="AW10" s="462"/>
      <c r="AX10" s="462"/>
      <c r="AY10" s="463" t="s">
        <v>124</v>
      </c>
      <c r="AZ10" s="464"/>
      <c r="BA10" s="464"/>
      <c r="BB10" s="464"/>
      <c r="BC10" s="464"/>
      <c r="BD10" s="464"/>
      <c r="BE10" s="464"/>
      <c r="BF10" s="464"/>
      <c r="BG10" s="464"/>
      <c r="BH10" s="464"/>
      <c r="BI10" s="464"/>
      <c r="BJ10" s="464"/>
      <c r="BK10" s="464"/>
      <c r="BL10" s="464"/>
      <c r="BM10" s="465"/>
      <c r="BN10" s="429">
        <v>593860</v>
      </c>
      <c r="BO10" s="430"/>
      <c r="BP10" s="430"/>
      <c r="BQ10" s="430"/>
      <c r="BR10" s="430"/>
      <c r="BS10" s="430"/>
      <c r="BT10" s="430"/>
      <c r="BU10" s="431"/>
      <c r="BV10" s="429">
        <v>1160350</v>
      </c>
      <c r="BW10" s="430"/>
      <c r="BX10" s="430"/>
      <c r="BY10" s="430"/>
      <c r="BZ10" s="430"/>
      <c r="CA10" s="430"/>
      <c r="CB10" s="430"/>
      <c r="CC10" s="431"/>
      <c r="CD10" s="191" t="s">
        <v>125</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126</v>
      </c>
      <c r="M11" s="484"/>
      <c r="N11" s="484"/>
      <c r="O11" s="484"/>
      <c r="P11" s="484"/>
      <c r="Q11" s="485"/>
      <c r="R11" s="486" t="s">
        <v>127</v>
      </c>
      <c r="S11" s="487"/>
      <c r="T11" s="487"/>
      <c r="U11" s="487"/>
      <c r="V11" s="488"/>
      <c r="W11" s="417"/>
      <c r="X11" s="418"/>
      <c r="Y11" s="418"/>
      <c r="Z11" s="418"/>
      <c r="AA11" s="418"/>
      <c r="AB11" s="418"/>
      <c r="AC11" s="418"/>
      <c r="AD11" s="418"/>
      <c r="AE11" s="418"/>
      <c r="AF11" s="418"/>
      <c r="AG11" s="418"/>
      <c r="AH11" s="418"/>
      <c r="AI11" s="418"/>
      <c r="AJ11" s="418"/>
      <c r="AK11" s="418"/>
      <c r="AL11" s="421"/>
      <c r="AM11" s="458" t="s">
        <v>128</v>
      </c>
      <c r="AN11" s="459"/>
      <c r="AO11" s="459"/>
      <c r="AP11" s="459"/>
      <c r="AQ11" s="459"/>
      <c r="AR11" s="459"/>
      <c r="AS11" s="459"/>
      <c r="AT11" s="460"/>
      <c r="AU11" s="461" t="s">
        <v>129</v>
      </c>
      <c r="AV11" s="462"/>
      <c r="AW11" s="462"/>
      <c r="AX11" s="462"/>
      <c r="AY11" s="463" t="s">
        <v>130</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131</v>
      </c>
      <c r="CE11" s="433"/>
      <c r="CF11" s="433"/>
      <c r="CG11" s="433"/>
      <c r="CH11" s="433"/>
      <c r="CI11" s="433"/>
      <c r="CJ11" s="433"/>
      <c r="CK11" s="433"/>
      <c r="CL11" s="433"/>
      <c r="CM11" s="433"/>
      <c r="CN11" s="433"/>
      <c r="CO11" s="433"/>
      <c r="CP11" s="433"/>
      <c r="CQ11" s="433"/>
      <c r="CR11" s="433"/>
      <c r="CS11" s="434"/>
      <c r="CT11" s="469" t="s">
        <v>132</v>
      </c>
      <c r="CU11" s="470"/>
      <c r="CV11" s="470"/>
      <c r="CW11" s="470"/>
      <c r="CX11" s="470"/>
      <c r="CY11" s="470"/>
      <c r="CZ11" s="470"/>
      <c r="DA11" s="471"/>
      <c r="DB11" s="469" t="s">
        <v>133</v>
      </c>
      <c r="DC11" s="470"/>
      <c r="DD11" s="470"/>
      <c r="DE11" s="470"/>
      <c r="DF11" s="470"/>
      <c r="DG11" s="470"/>
      <c r="DH11" s="470"/>
      <c r="DI11" s="471"/>
      <c r="DJ11" s="186"/>
      <c r="DK11" s="186"/>
      <c r="DL11" s="186"/>
      <c r="DM11" s="186"/>
      <c r="DN11" s="186"/>
      <c r="DO11" s="186"/>
    </row>
    <row r="12" spans="1:119" ht="18.75" customHeight="1" x14ac:dyDescent="0.2">
      <c r="A12" s="187"/>
      <c r="B12" s="489" t="s">
        <v>134</v>
      </c>
      <c r="C12" s="490"/>
      <c r="D12" s="490"/>
      <c r="E12" s="490"/>
      <c r="F12" s="490"/>
      <c r="G12" s="490"/>
      <c r="H12" s="490"/>
      <c r="I12" s="490"/>
      <c r="J12" s="490"/>
      <c r="K12" s="491"/>
      <c r="L12" s="498" t="s">
        <v>135</v>
      </c>
      <c r="M12" s="499"/>
      <c r="N12" s="499"/>
      <c r="O12" s="499"/>
      <c r="P12" s="499"/>
      <c r="Q12" s="500"/>
      <c r="R12" s="501">
        <v>82153</v>
      </c>
      <c r="S12" s="502"/>
      <c r="T12" s="502"/>
      <c r="U12" s="502"/>
      <c r="V12" s="503"/>
      <c r="W12" s="504" t="s">
        <v>1</v>
      </c>
      <c r="X12" s="462"/>
      <c r="Y12" s="462"/>
      <c r="Z12" s="462"/>
      <c r="AA12" s="462"/>
      <c r="AB12" s="505"/>
      <c r="AC12" s="506" t="s">
        <v>136</v>
      </c>
      <c r="AD12" s="507"/>
      <c r="AE12" s="507"/>
      <c r="AF12" s="507"/>
      <c r="AG12" s="508"/>
      <c r="AH12" s="506" t="s">
        <v>137</v>
      </c>
      <c r="AI12" s="507"/>
      <c r="AJ12" s="507"/>
      <c r="AK12" s="507"/>
      <c r="AL12" s="509"/>
      <c r="AM12" s="458" t="s">
        <v>138</v>
      </c>
      <c r="AN12" s="459"/>
      <c r="AO12" s="459"/>
      <c r="AP12" s="459"/>
      <c r="AQ12" s="459"/>
      <c r="AR12" s="459"/>
      <c r="AS12" s="459"/>
      <c r="AT12" s="460"/>
      <c r="AU12" s="461" t="s">
        <v>129</v>
      </c>
      <c r="AV12" s="462"/>
      <c r="AW12" s="462"/>
      <c r="AX12" s="462"/>
      <c r="AY12" s="463" t="s">
        <v>139</v>
      </c>
      <c r="AZ12" s="464"/>
      <c r="BA12" s="464"/>
      <c r="BB12" s="464"/>
      <c r="BC12" s="464"/>
      <c r="BD12" s="464"/>
      <c r="BE12" s="464"/>
      <c r="BF12" s="464"/>
      <c r="BG12" s="464"/>
      <c r="BH12" s="464"/>
      <c r="BI12" s="464"/>
      <c r="BJ12" s="464"/>
      <c r="BK12" s="464"/>
      <c r="BL12" s="464"/>
      <c r="BM12" s="465"/>
      <c r="BN12" s="429">
        <v>787000</v>
      </c>
      <c r="BO12" s="430"/>
      <c r="BP12" s="430"/>
      <c r="BQ12" s="430"/>
      <c r="BR12" s="430"/>
      <c r="BS12" s="430"/>
      <c r="BT12" s="430"/>
      <c r="BU12" s="431"/>
      <c r="BV12" s="429">
        <v>961504</v>
      </c>
      <c r="BW12" s="430"/>
      <c r="BX12" s="430"/>
      <c r="BY12" s="430"/>
      <c r="BZ12" s="430"/>
      <c r="CA12" s="430"/>
      <c r="CB12" s="430"/>
      <c r="CC12" s="431"/>
      <c r="CD12" s="432" t="s">
        <v>140</v>
      </c>
      <c r="CE12" s="433"/>
      <c r="CF12" s="433"/>
      <c r="CG12" s="433"/>
      <c r="CH12" s="433"/>
      <c r="CI12" s="433"/>
      <c r="CJ12" s="433"/>
      <c r="CK12" s="433"/>
      <c r="CL12" s="433"/>
      <c r="CM12" s="433"/>
      <c r="CN12" s="433"/>
      <c r="CO12" s="433"/>
      <c r="CP12" s="433"/>
      <c r="CQ12" s="433"/>
      <c r="CR12" s="433"/>
      <c r="CS12" s="434"/>
      <c r="CT12" s="469" t="s">
        <v>141</v>
      </c>
      <c r="CU12" s="470"/>
      <c r="CV12" s="470"/>
      <c r="CW12" s="470"/>
      <c r="CX12" s="470"/>
      <c r="CY12" s="470"/>
      <c r="CZ12" s="470"/>
      <c r="DA12" s="471"/>
      <c r="DB12" s="469" t="s">
        <v>141</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142</v>
      </c>
      <c r="N13" s="521"/>
      <c r="O13" s="521"/>
      <c r="P13" s="521"/>
      <c r="Q13" s="522"/>
      <c r="R13" s="513">
        <v>78039</v>
      </c>
      <c r="S13" s="514"/>
      <c r="T13" s="514"/>
      <c r="U13" s="514"/>
      <c r="V13" s="515"/>
      <c r="W13" s="445" t="s">
        <v>143</v>
      </c>
      <c r="X13" s="446"/>
      <c r="Y13" s="446"/>
      <c r="Z13" s="446"/>
      <c r="AA13" s="446"/>
      <c r="AB13" s="436"/>
      <c r="AC13" s="480">
        <v>1153</v>
      </c>
      <c r="AD13" s="481"/>
      <c r="AE13" s="481"/>
      <c r="AF13" s="481"/>
      <c r="AG13" s="523"/>
      <c r="AH13" s="480">
        <v>1185</v>
      </c>
      <c r="AI13" s="481"/>
      <c r="AJ13" s="481"/>
      <c r="AK13" s="481"/>
      <c r="AL13" s="482"/>
      <c r="AM13" s="458" t="s">
        <v>144</v>
      </c>
      <c r="AN13" s="459"/>
      <c r="AO13" s="459"/>
      <c r="AP13" s="459"/>
      <c r="AQ13" s="459"/>
      <c r="AR13" s="459"/>
      <c r="AS13" s="459"/>
      <c r="AT13" s="460"/>
      <c r="AU13" s="461" t="s">
        <v>145</v>
      </c>
      <c r="AV13" s="462"/>
      <c r="AW13" s="462"/>
      <c r="AX13" s="462"/>
      <c r="AY13" s="463" t="s">
        <v>146</v>
      </c>
      <c r="AZ13" s="464"/>
      <c r="BA13" s="464"/>
      <c r="BB13" s="464"/>
      <c r="BC13" s="464"/>
      <c r="BD13" s="464"/>
      <c r="BE13" s="464"/>
      <c r="BF13" s="464"/>
      <c r="BG13" s="464"/>
      <c r="BH13" s="464"/>
      <c r="BI13" s="464"/>
      <c r="BJ13" s="464"/>
      <c r="BK13" s="464"/>
      <c r="BL13" s="464"/>
      <c r="BM13" s="465"/>
      <c r="BN13" s="429">
        <v>93707</v>
      </c>
      <c r="BO13" s="430"/>
      <c r="BP13" s="430"/>
      <c r="BQ13" s="430"/>
      <c r="BR13" s="430"/>
      <c r="BS13" s="430"/>
      <c r="BT13" s="430"/>
      <c r="BU13" s="431"/>
      <c r="BV13" s="429">
        <v>-202357</v>
      </c>
      <c r="BW13" s="430"/>
      <c r="BX13" s="430"/>
      <c r="BY13" s="430"/>
      <c r="BZ13" s="430"/>
      <c r="CA13" s="430"/>
      <c r="CB13" s="430"/>
      <c r="CC13" s="431"/>
      <c r="CD13" s="432" t="s">
        <v>147</v>
      </c>
      <c r="CE13" s="433"/>
      <c r="CF13" s="433"/>
      <c r="CG13" s="433"/>
      <c r="CH13" s="433"/>
      <c r="CI13" s="433"/>
      <c r="CJ13" s="433"/>
      <c r="CK13" s="433"/>
      <c r="CL13" s="433"/>
      <c r="CM13" s="433"/>
      <c r="CN13" s="433"/>
      <c r="CO13" s="433"/>
      <c r="CP13" s="433"/>
      <c r="CQ13" s="433"/>
      <c r="CR13" s="433"/>
      <c r="CS13" s="434"/>
      <c r="CT13" s="426">
        <v>11.6</v>
      </c>
      <c r="CU13" s="427"/>
      <c r="CV13" s="427"/>
      <c r="CW13" s="427"/>
      <c r="CX13" s="427"/>
      <c r="CY13" s="427"/>
      <c r="CZ13" s="427"/>
      <c r="DA13" s="428"/>
      <c r="DB13" s="426">
        <v>11.3</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148</v>
      </c>
      <c r="M14" s="511"/>
      <c r="N14" s="511"/>
      <c r="O14" s="511"/>
      <c r="P14" s="511"/>
      <c r="Q14" s="512"/>
      <c r="R14" s="513">
        <v>83153</v>
      </c>
      <c r="S14" s="514"/>
      <c r="T14" s="514"/>
      <c r="U14" s="514"/>
      <c r="V14" s="515"/>
      <c r="W14" s="419"/>
      <c r="X14" s="420"/>
      <c r="Y14" s="420"/>
      <c r="Z14" s="420"/>
      <c r="AA14" s="420"/>
      <c r="AB14" s="409"/>
      <c r="AC14" s="516">
        <v>2.8</v>
      </c>
      <c r="AD14" s="517"/>
      <c r="AE14" s="517"/>
      <c r="AF14" s="517"/>
      <c r="AG14" s="518"/>
      <c r="AH14" s="516">
        <v>2.9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149</v>
      </c>
      <c r="CE14" s="525"/>
      <c r="CF14" s="525"/>
      <c r="CG14" s="525"/>
      <c r="CH14" s="525"/>
      <c r="CI14" s="525"/>
      <c r="CJ14" s="525"/>
      <c r="CK14" s="525"/>
      <c r="CL14" s="525"/>
      <c r="CM14" s="525"/>
      <c r="CN14" s="525"/>
      <c r="CO14" s="525"/>
      <c r="CP14" s="525"/>
      <c r="CQ14" s="525"/>
      <c r="CR14" s="525"/>
      <c r="CS14" s="526"/>
      <c r="CT14" s="527">
        <v>126.2</v>
      </c>
      <c r="CU14" s="528"/>
      <c r="CV14" s="528"/>
      <c r="CW14" s="528"/>
      <c r="CX14" s="528"/>
      <c r="CY14" s="528"/>
      <c r="CZ14" s="528"/>
      <c r="DA14" s="529"/>
      <c r="DB14" s="527">
        <v>107.4</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150</v>
      </c>
      <c r="N15" s="521"/>
      <c r="O15" s="521"/>
      <c r="P15" s="521"/>
      <c r="Q15" s="522"/>
      <c r="R15" s="513">
        <v>78809</v>
      </c>
      <c r="S15" s="514"/>
      <c r="T15" s="514"/>
      <c r="U15" s="514"/>
      <c r="V15" s="515"/>
      <c r="W15" s="445" t="s">
        <v>151</v>
      </c>
      <c r="X15" s="446"/>
      <c r="Y15" s="446"/>
      <c r="Z15" s="446"/>
      <c r="AA15" s="446"/>
      <c r="AB15" s="436"/>
      <c r="AC15" s="480">
        <v>17417</v>
      </c>
      <c r="AD15" s="481"/>
      <c r="AE15" s="481"/>
      <c r="AF15" s="481"/>
      <c r="AG15" s="523"/>
      <c r="AH15" s="480">
        <v>17989</v>
      </c>
      <c r="AI15" s="481"/>
      <c r="AJ15" s="481"/>
      <c r="AK15" s="481"/>
      <c r="AL15" s="482"/>
      <c r="AM15" s="458"/>
      <c r="AN15" s="459"/>
      <c r="AO15" s="459"/>
      <c r="AP15" s="459"/>
      <c r="AQ15" s="459"/>
      <c r="AR15" s="459"/>
      <c r="AS15" s="459"/>
      <c r="AT15" s="460"/>
      <c r="AU15" s="461"/>
      <c r="AV15" s="462"/>
      <c r="AW15" s="462"/>
      <c r="AX15" s="462"/>
      <c r="AY15" s="389" t="s">
        <v>152</v>
      </c>
      <c r="AZ15" s="390"/>
      <c r="BA15" s="390"/>
      <c r="BB15" s="390"/>
      <c r="BC15" s="390"/>
      <c r="BD15" s="390"/>
      <c r="BE15" s="390"/>
      <c r="BF15" s="390"/>
      <c r="BG15" s="390"/>
      <c r="BH15" s="390"/>
      <c r="BI15" s="390"/>
      <c r="BJ15" s="390"/>
      <c r="BK15" s="390"/>
      <c r="BL15" s="390"/>
      <c r="BM15" s="391"/>
      <c r="BN15" s="392">
        <v>11640908</v>
      </c>
      <c r="BO15" s="393"/>
      <c r="BP15" s="393"/>
      <c r="BQ15" s="393"/>
      <c r="BR15" s="393"/>
      <c r="BS15" s="393"/>
      <c r="BT15" s="393"/>
      <c r="BU15" s="394"/>
      <c r="BV15" s="392">
        <v>10699326</v>
      </c>
      <c r="BW15" s="393"/>
      <c r="BX15" s="393"/>
      <c r="BY15" s="393"/>
      <c r="BZ15" s="393"/>
      <c r="CA15" s="393"/>
      <c r="CB15" s="393"/>
      <c r="CC15" s="394"/>
      <c r="CD15" s="530" t="s">
        <v>153</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154</v>
      </c>
      <c r="M16" s="541"/>
      <c r="N16" s="541"/>
      <c r="O16" s="541"/>
      <c r="P16" s="541"/>
      <c r="Q16" s="542"/>
      <c r="R16" s="533" t="s">
        <v>155</v>
      </c>
      <c r="S16" s="534"/>
      <c r="T16" s="534"/>
      <c r="U16" s="534"/>
      <c r="V16" s="535"/>
      <c r="W16" s="419"/>
      <c r="X16" s="420"/>
      <c r="Y16" s="420"/>
      <c r="Z16" s="420"/>
      <c r="AA16" s="420"/>
      <c r="AB16" s="409"/>
      <c r="AC16" s="516">
        <v>42.7</v>
      </c>
      <c r="AD16" s="517"/>
      <c r="AE16" s="517"/>
      <c r="AF16" s="517"/>
      <c r="AG16" s="518"/>
      <c r="AH16" s="516">
        <v>43.4</v>
      </c>
      <c r="AI16" s="517"/>
      <c r="AJ16" s="517"/>
      <c r="AK16" s="517"/>
      <c r="AL16" s="519"/>
      <c r="AM16" s="458"/>
      <c r="AN16" s="459"/>
      <c r="AO16" s="459"/>
      <c r="AP16" s="459"/>
      <c r="AQ16" s="459"/>
      <c r="AR16" s="459"/>
      <c r="AS16" s="459"/>
      <c r="AT16" s="460"/>
      <c r="AU16" s="461"/>
      <c r="AV16" s="462"/>
      <c r="AW16" s="462"/>
      <c r="AX16" s="462"/>
      <c r="AY16" s="463" t="s">
        <v>156</v>
      </c>
      <c r="AZ16" s="464"/>
      <c r="BA16" s="464"/>
      <c r="BB16" s="464"/>
      <c r="BC16" s="464"/>
      <c r="BD16" s="464"/>
      <c r="BE16" s="464"/>
      <c r="BF16" s="464"/>
      <c r="BG16" s="464"/>
      <c r="BH16" s="464"/>
      <c r="BI16" s="464"/>
      <c r="BJ16" s="464"/>
      <c r="BK16" s="464"/>
      <c r="BL16" s="464"/>
      <c r="BM16" s="465"/>
      <c r="BN16" s="429">
        <v>15334766</v>
      </c>
      <c r="BO16" s="430"/>
      <c r="BP16" s="430"/>
      <c r="BQ16" s="430"/>
      <c r="BR16" s="430"/>
      <c r="BS16" s="430"/>
      <c r="BT16" s="430"/>
      <c r="BU16" s="431"/>
      <c r="BV16" s="429">
        <v>14870716</v>
      </c>
      <c r="BW16" s="430"/>
      <c r="BX16" s="430"/>
      <c r="BY16" s="430"/>
      <c r="BZ16" s="430"/>
      <c r="CA16" s="430"/>
      <c r="CB16" s="430"/>
      <c r="CC16" s="431"/>
      <c r="CD16" s="201"/>
      <c r="CE16" s="539" t="s">
        <v>157</v>
      </c>
      <c r="CF16" s="539"/>
      <c r="CG16" s="539"/>
      <c r="CH16" s="539"/>
      <c r="CI16" s="539"/>
      <c r="CJ16" s="539"/>
      <c r="CK16" s="539"/>
      <c r="CL16" s="539"/>
      <c r="CM16" s="539"/>
      <c r="CN16" s="539"/>
      <c r="CO16" s="539"/>
      <c r="CP16" s="539"/>
      <c r="CQ16" s="539"/>
      <c r="CR16" s="539"/>
      <c r="CS16" s="540"/>
      <c r="CT16" s="426">
        <v>44.8</v>
      </c>
      <c r="CU16" s="427"/>
      <c r="CV16" s="427"/>
      <c r="CW16" s="427"/>
      <c r="CX16" s="427"/>
      <c r="CY16" s="427"/>
      <c r="CZ16" s="427"/>
      <c r="DA16" s="428"/>
      <c r="DB16" s="426" t="s">
        <v>132</v>
      </c>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158</v>
      </c>
      <c r="N17" s="537"/>
      <c r="O17" s="537"/>
      <c r="P17" s="537"/>
      <c r="Q17" s="538"/>
      <c r="R17" s="533" t="s">
        <v>159</v>
      </c>
      <c r="S17" s="534"/>
      <c r="T17" s="534"/>
      <c r="U17" s="534"/>
      <c r="V17" s="535"/>
      <c r="W17" s="445" t="s">
        <v>160</v>
      </c>
      <c r="X17" s="446"/>
      <c r="Y17" s="446"/>
      <c r="Z17" s="446"/>
      <c r="AA17" s="446"/>
      <c r="AB17" s="436"/>
      <c r="AC17" s="480">
        <v>22259</v>
      </c>
      <c r="AD17" s="481"/>
      <c r="AE17" s="481"/>
      <c r="AF17" s="481"/>
      <c r="AG17" s="523"/>
      <c r="AH17" s="480">
        <v>22267</v>
      </c>
      <c r="AI17" s="481"/>
      <c r="AJ17" s="481"/>
      <c r="AK17" s="481"/>
      <c r="AL17" s="482"/>
      <c r="AM17" s="458"/>
      <c r="AN17" s="459"/>
      <c r="AO17" s="459"/>
      <c r="AP17" s="459"/>
      <c r="AQ17" s="459"/>
      <c r="AR17" s="459"/>
      <c r="AS17" s="459"/>
      <c r="AT17" s="460"/>
      <c r="AU17" s="461"/>
      <c r="AV17" s="462"/>
      <c r="AW17" s="462"/>
      <c r="AX17" s="462"/>
      <c r="AY17" s="463" t="s">
        <v>161</v>
      </c>
      <c r="AZ17" s="464"/>
      <c r="BA17" s="464"/>
      <c r="BB17" s="464"/>
      <c r="BC17" s="464"/>
      <c r="BD17" s="464"/>
      <c r="BE17" s="464"/>
      <c r="BF17" s="464"/>
      <c r="BG17" s="464"/>
      <c r="BH17" s="464"/>
      <c r="BI17" s="464"/>
      <c r="BJ17" s="464"/>
      <c r="BK17" s="464"/>
      <c r="BL17" s="464"/>
      <c r="BM17" s="465"/>
      <c r="BN17" s="429">
        <v>14907291</v>
      </c>
      <c r="BO17" s="430"/>
      <c r="BP17" s="430"/>
      <c r="BQ17" s="430"/>
      <c r="BR17" s="430"/>
      <c r="BS17" s="430"/>
      <c r="BT17" s="430"/>
      <c r="BU17" s="431"/>
      <c r="BV17" s="429">
        <v>13660997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162</v>
      </c>
      <c r="C18" s="472"/>
      <c r="D18" s="472"/>
      <c r="E18" s="544"/>
      <c r="F18" s="544"/>
      <c r="G18" s="544"/>
      <c r="H18" s="544"/>
      <c r="I18" s="544"/>
      <c r="J18" s="544"/>
      <c r="K18" s="544"/>
      <c r="L18" s="545">
        <v>230.7</v>
      </c>
      <c r="M18" s="545"/>
      <c r="N18" s="545"/>
      <c r="O18" s="545"/>
      <c r="P18" s="545"/>
      <c r="Q18" s="545"/>
      <c r="R18" s="546"/>
      <c r="S18" s="546"/>
      <c r="T18" s="546"/>
      <c r="U18" s="546"/>
      <c r="V18" s="547"/>
      <c r="W18" s="447"/>
      <c r="X18" s="448"/>
      <c r="Y18" s="448"/>
      <c r="Z18" s="448"/>
      <c r="AA18" s="448"/>
      <c r="AB18" s="439"/>
      <c r="AC18" s="548">
        <v>54.5</v>
      </c>
      <c r="AD18" s="549"/>
      <c r="AE18" s="549"/>
      <c r="AF18" s="549"/>
      <c r="AG18" s="550"/>
      <c r="AH18" s="548">
        <v>53.7</v>
      </c>
      <c r="AI18" s="549"/>
      <c r="AJ18" s="549"/>
      <c r="AK18" s="549"/>
      <c r="AL18" s="551"/>
      <c r="AM18" s="458"/>
      <c r="AN18" s="459"/>
      <c r="AO18" s="459"/>
      <c r="AP18" s="459"/>
      <c r="AQ18" s="459"/>
      <c r="AR18" s="459"/>
      <c r="AS18" s="459"/>
      <c r="AT18" s="460"/>
      <c r="AU18" s="461"/>
      <c r="AV18" s="462"/>
      <c r="AW18" s="462"/>
      <c r="AX18" s="462"/>
      <c r="AY18" s="463" t="s">
        <v>163</v>
      </c>
      <c r="AZ18" s="464"/>
      <c r="BA18" s="464"/>
      <c r="BB18" s="464"/>
      <c r="BC18" s="464"/>
      <c r="BD18" s="464"/>
      <c r="BE18" s="464"/>
      <c r="BF18" s="464"/>
      <c r="BG18" s="464"/>
      <c r="BH18" s="464"/>
      <c r="BI18" s="464"/>
      <c r="BJ18" s="464"/>
      <c r="BK18" s="464"/>
      <c r="BL18" s="464"/>
      <c r="BM18" s="465"/>
      <c r="BN18" s="429">
        <v>18500439</v>
      </c>
      <c r="BO18" s="430"/>
      <c r="BP18" s="430"/>
      <c r="BQ18" s="430"/>
      <c r="BR18" s="430"/>
      <c r="BS18" s="430"/>
      <c r="BT18" s="430"/>
      <c r="BU18" s="431"/>
      <c r="BV18" s="429">
        <v>18794599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164</v>
      </c>
      <c r="C19" s="472"/>
      <c r="D19" s="472"/>
      <c r="E19" s="544"/>
      <c r="F19" s="544"/>
      <c r="G19" s="544"/>
      <c r="H19" s="544"/>
      <c r="I19" s="544"/>
      <c r="J19" s="544"/>
      <c r="K19" s="544"/>
      <c r="L19" s="552">
        <v>353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165</v>
      </c>
      <c r="AZ19" s="464"/>
      <c r="BA19" s="464"/>
      <c r="BB19" s="464"/>
      <c r="BC19" s="464"/>
      <c r="BD19" s="464"/>
      <c r="BE19" s="464"/>
      <c r="BF19" s="464"/>
      <c r="BG19" s="464"/>
      <c r="BH19" s="464"/>
      <c r="BI19" s="464"/>
      <c r="BJ19" s="464"/>
      <c r="BK19" s="464"/>
      <c r="BL19" s="464"/>
      <c r="BM19" s="465"/>
      <c r="BN19" s="429">
        <v>24520692</v>
      </c>
      <c r="BO19" s="430"/>
      <c r="BP19" s="430"/>
      <c r="BQ19" s="430"/>
      <c r="BR19" s="430"/>
      <c r="BS19" s="430"/>
      <c r="BT19" s="430"/>
      <c r="BU19" s="431"/>
      <c r="BV19" s="429">
        <v>25333791</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166</v>
      </c>
      <c r="C20" s="472"/>
      <c r="D20" s="472"/>
      <c r="E20" s="544"/>
      <c r="F20" s="544"/>
      <c r="G20" s="544"/>
      <c r="H20" s="544"/>
      <c r="I20" s="544"/>
      <c r="J20" s="544"/>
      <c r="K20" s="544"/>
      <c r="L20" s="552">
        <v>27889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167</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168</v>
      </c>
      <c r="C22" s="567"/>
      <c r="D22" s="568"/>
      <c r="E22" s="441" t="s">
        <v>1</v>
      </c>
      <c r="F22" s="446"/>
      <c r="G22" s="446"/>
      <c r="H22" s="446"/>
      <c r="I22" s="446"/>
      <c r="J22" s="446"/>
      <c r="K22" s="436"/>
      <c r="L22" s="441" t="s">
        <v>169</v>
      </c>
      <c r="M22" s="446"/>
      <c r="N22" s="446"/>
      <c r="O22" s="446"/>
      <c r="P22" s="436"/>
      <c r="Q22" s="575" t="s">
        <v>170</v>
      </c>
      <c r="R22" s="576"/>
      <c r="S22" s="576"/>
      <c r="T22" s="576"/>
      <c r="U22" s="576"/>
      <c r="V22" s="577"/>
      <c r="W22" s="581" t="s">
        <v>171</v>
      </c>
      <c r="X22" s="567"/>
      <c r="Y22" s="568"/>
      <c r="Z22" s="441" t="s">
        <v>1</v>
      </c>
      <c r="AA22" s="446"/>
      <c r="AB22" s="446"/>
      <c r="AC22" s="446"/>
      <c r="AD22" s="446"/>
      <c r="AE22" s="446"/>
      <c r="AF22" s="446"/>
      <c r="AG22" s="436"/>
      <c r="AH22" s="594" t="s">
        <v>172</v>
      </c>
      <c r="AI22" s="446"/>
      <c r="AJ22" s="446"/>
      <c r="AK22" s="446"/>
      <c r="AL22" s="436"/>
      <c r="AM22" s="594" t="s">
        <v>173</v>
      </c>
      <c r="AN22" s="595"/>
      <c r="AO22" s="595"/>
      <c r="AP22" s="595"/>
      <c r="AQ22" s="595"/>
      <c r="AR22" s="596"/>
      <c r="AS22" s="575" t="s">
        <v>170</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174</v>
      </c>
      <c r="AZ23" s="390"/>
      <c r="BA23" s="390"/>
      <c r="BB23" s="390"/>
      <c r="BC23" s="390"/>
      <c r="BD23" s="390"/>
      <c r="BE23" s="390"/>
      <c r="BF23" s="390"/>
      <c r="BG23" s="390"/>
      <c r="BH23" s="390"/>
      <c r="BI23" s="390"/>
      <c r="BJ23" s="390"/>
      <c r="BK23" s="390"/>
      <c r="BL23" s="390"/>
      <c r="BM23" s="391"/>
      <c r="BN23" s="429">
        <v>48314030</v>
      </c>
      <c r="BO23" s="430"/>
      <c r="BP23" s="430"/>
      <c r="BQ23" s="430"/>
      <c r="BR23" s="430"/>
      <c r="BS23" s="430"/>
      <c r="BT23" s="430"/>
      <c r="BU23" s="431"/>
      <c r="BV23" s="429">
        <v>46434055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175</v>
      </c>
      <c r="F24" s="459"/>
      <c r="G24" s="459"/>
      <c r="H24" s="459"/>
      <c r="I24" s="459"/>
      <c r="J24" s="459"/>
      <c r="K24" s="460"/>
      <c r="L24" s="480">
        <v>1</v>
      </c>
      <c r="M24" s="481"/>
      <c r="N24" s="481"/>
      <c r="O24" s="481"/>
      <c r="P24" s="523"/>
      <c r="Q24" s="480">
        <v>9070</v>
      </c>
      <c r="R24" s="481"/>
      <c r="S24" s="481"/>
      <c r="T24" s="481"/>
      <c r="U24" s="481"/>
      <c r="V24" s="523"/>
      <c r="W24" s="582"/>
      <c r="X24" s="570"/>
      <c r="Y24" s="571"/>
      <c r="Z24" s="479" t="s">
        <v>176</v>
      </c>
      <c r="AA24" s="459"/>
      <c r="AB24" s="459"/>
      <c r="AC24" s="459"/>
      <c r="AD24" s="459"/>
      <c r="AE24" s="459"/>
      <c r="AF24" s="459"/>
      <c r="AG24" s="460"/>
      <c r="AH24" s="480">
        <v>499</v>
      </c>
      <c r="AI24" s="481"/>
      <c r="AJ24" s="481"/>
      <c r="AK24" s="481"/>
      <c r="AL24" s="523"/>
      <c r="AM24" s="480">
        <v>1541910</v>
      </c>
      <c r="AN24" s="481"/>
      <c r="AO24" s="481"/>
      <c r="AP24" s="481"/>
      <c r="AQ24" s="481"/>
      <c r="AR24" s="523"/>
      <c r="AS24" s="480">
        <v>3090</v>
      </c>
      <c r="AT24" s="481"/>
      <c r="AU24" s="481"/>
      <c r="AV24" s="481"/>
      <c r="AW24" s="481"/>
      <c r="AX24" s="482"/>
      <c r="AY24" s="602" t="s">
        <v>177</v>
      </c>
      <c r="AZ24" s="603"/>
      <c r="BA24" s="603"/>
      <c r="BB24" s="603"/>
      <c r="BC24" s="603"/>
      <c r="BD24" s="603"/>
      <c r="BE24" s="603"/>
      <c r="BF24" s="603"/>
      <c r="BG24" s="603"/>
      <c r="BH24" s="603"/>
      <c r="BI24" s="603"/>
      <c r="BJ24" s="603"/>
      <c r="BK24" s="603"/>
      <c r="BL24" s="603"/>
      <c r="BM24" s="604"/>
      <c r="BN24" s="429">
        <v>16801742</v>
      </c>
      <c r="BO24" s="430"/>
      <c r="BP24" s="430"/>
      <c r="BQ24" s="430"/>
      <c r="BR24" s="430"/>
      <c r="BS24" s="430"/>
      <c r="BT24" s="430"/>
      <c r="BU24" s="431"/>
      <c r="BV24" s="429">
        <v>16332919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178</v>
      </c>
      <c r="F25" s="459"/>
      <c r="G25" s="459"/>
      <c r="H25" s="459"/>
      <c r="I25" s="459"/>
      <c r="J25" s="459"/>
      <c r="K25" s="460"/>
      <c r="L25" s="480">
        <v>1</v>
      </c>
      <c r="M25" s="481"/>
      <c r="N25" s="481"/>
      <c r="O25" s="481"/>
      <c r="P25" s="523"/>
      <c r="Q25" s="480">
        <v>7600</v>
      </c>
      <c r="R25" s="481"/>
      <c r="S25" s="481"/>
      <c r="T25" s="481"/>
      <c r="U25" s="481"/>
      <c r="V25" s="523"/>
      <c r="W25" s="582"/>
      <c r="X25" s="570"/>
      <c r="Y25" s="571"/>
      <c r="Z25" s="479" t="s">
        <v>179</v>
      </c>
      <c r="AA25" s="459"/>
      <c r="AB25" s="459"/>
      <c r="AC25" s="459"/>
      <c r="AD25" s="459"/>
      <c r="AE25" s="459"/>
      <c r="AF25" s="459"/>
      <c r="AG25" s="460"/>
      <c r="AH25" s="480" t="s">
        <v>141</v>
      </c>
      <c r="AI25" s="481"/>
      <c r="AJ25" s="481"/>
      <c r="AK25" s="481"/>
      <c r="AL25" s="523"/>
      <c r="AM25" s="480" t="s">
        <v>133</v>
      </c>
      <c r="AN25" s="481"/>
      <c r="AO25" s="481"/>
      <c r="AP25" s="481"/>
      <c r="AQ25" s="481"/>
      <c r="AR25" s="523"/>
      <c r="AS25" s="480" t="s">
        <v>141</v>
      </c>
      <c r="AT25" s="481"/>
      <c r="AU25" s="481"/>
      <c r="AV25" s="481"/>
      <c r="AW25" s="481"/>
      <c r="AX25" s="482"/>
      <c r="AY25" s="389" t="s">
        <v>180</v>
      </c>
      <c r="AZ25" s="390"/>
      <c r="BA25" s="390"/>
      <c r="BB25" s="390"/>
      <c r="BC25" s="390"/>
      <c r="BD25" s="390"/>
      <c r="BE25" s="390"/>
      <c r="BF25" s="390"/>
      <c r="BG25" s="390"/>
      <c r="BH25" s="390"/>
      <c r="BI25" s="390"/>
      <c r="BJ25" s="390"/>
      <c r="BK25" s="390"/>
      <c r="BL25" s="390"/>
      <c r="BM25" s="391"/>
      <c r="BN25" s="392">
        <v>6744381</v>
      </c>
      <c r="BO25" s="393"/>
      <c r="BP25" s="393"/>
      <c r="BQ25" s="393"/>
      <c r="BR25" s="393"/>
      <c r="BS25" s="393"/>
      <c r="BT25" s="393"/>
      <c r="BU25" s="394"/>
      <c r="BV25" s="392">
        <v>5273295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181</v>
      </c>
      <c r="F26" s="459"/>
      <c r="G26" s="459"/>
      <c r="H26" s="459"/>
      <c r="I26" s="459"/>
      <c r="J26" s="459"/>
      <c r="K26" s="460"/>
      <c r="L26" s="480">
        <v>1</v>
      </c>
      <c r="M26" s="481"/>
      <c r="N26" s="481"/>
      <c r="O26" s="481"/>
      <c r="P26" s="523"/>
      <c r="Q26" s="480">
        <v>6420</v>
      </c>
      <c r="R26" s="481"/>
      <c r="S26" s="481"/>
      <c r="T26" s="481"/>
      <c r="U26" s="481"/>
      <c r="V26" s="523"/>
      <c r="W26" s="582"/>
      <c r="X26" s="570"/>
      <c r="Y26" s="571"/>
      <c r="Z26" s="479" t="s">
        <v>182</v>
      </c>
      <c r="AA26" s="592"/>
      <c r="AB26" s="592"/>
      <c r="AC26" s="592"/>
      <c r="AD26" s="592"/>
      <c r="AE26" s="592"/>
      <c r="AF26" s="592"/>
      <c r="AG26" s="593"/>
      <c r="AH26" s="480">
        <v>48</v>
      </c>
      <c r="AI26" s="481"/>
      <c r="AJ26" s="481"/>
      <c r="AK26" s="481"/>
      <c r="AL26" s="523"/>
      <c r="AM26" s="480">
        <v>135888</v>
      </c>
      <c r="AN26" s="481"/>
      <c r="AO26" s="481"/>
      <c r="AP26" s="481"/>
      <c r="AQ26" s="481"/>
      <c r="AR26" s="523"/>
      <c r="AS26" s="480">
        <v>2831</v>
      </c>
      <c r="AT26" s="481"/>
      <c r="AU26" s="481"/>
      <c r="AV26" s="481"/>
      <c r="AW26" s="481"/>
      <c r="AX26" s="482"/>
      <c r="AY26" s="432" t="s">
        <v>183</v>
      </c>
      <c r="AZ26" s="433"/>
      <c r="BA26" s="433"/>
      <c r="BB26" s="433"/>
      <c r="BC26" s="433"/>
      <c r="BD26" s="433"/>
      <c r="BE26" s="433"/>
      <c r="BF26" s="433"/>
      <c r="BG26" s="433"/>
      <c r="BH26" s="433"/>
      <c r="BI26" s="433"/>
      <c r="BJ26" s="433"/>
      <c r="BK26" s="433"/>
      <c r="BL26" s="433"/>
      <c r="BM26" s="434"/>
      <c r="BN26" s="429">
        <v>90000</v>
      </c>
      <c r="BO26" s="430"/>
      <c r="BP26" s="430"/>
      <c r="BQ26" s="430"/>
      <c r="BR26" s="430"/>
      <c r="BS26" s="430"/>
      <c r="BT26" s="430"/>
      <c r="BU26" s="431"/>
      <c r="BV26" s="429">
        <v>50000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184</v>
      </c>
      <c r="F27" s="459"/>
      <c r="G27" s="459"/>
      <c r="H27" s="459"/>
      <c r="I27" s="459"/>
      <c r="J27" s="459"/>
      <c r="K27" s="460"/>
      <c r="L27" s="480">
        <v>1</v>
      </c>
      <c r="M27" s="481"/>
      <c r="N27" s="481"/>
      <c r="O27" s="481"/>
      <c r="P27" s="523"/>
      <c r="Q27" s="480">
        <v>4650</v>
      </c>
      <c r="R27" s="481"/>
      <c r="S27" s="481"/>
      <c r="T27" s="481"/>
      <c r="U27" s="481"/>
      <c r="V27" s="523"/>
      <c r="W27" s="582"/>
      <c r="X27" s="570"/>
      <c r="Y27" s="571"/>
      <c r="Z27" s="479" t="s">
        <v>185</v>
      </c>
      <c r="AA27" s="459"/>
      <c r="AB27" s="459"/>
      <c r="AC27" s="459"/>
      <c r="AD27" s="459"/>
      <c r="AE27" s="459"/>
      <c r="AF27" s="459"/>
      <c r="AG27" s="460"/>
      <c r="AH27" s="480">
        <v>11</v>
      </c>
      <c r="AI27" s="481"/>
      <c r="AJ27" s="481"/>
      <c r="AK27" s="481"/>
      <c r="AL27" s="523"/>
      <c r="AM27" s="480">
        <v>33902</v>
      </c>
      <c r="AN27" s="481"/>
      <c r="AO27" s="481"/>
      <c r="AP27" s="481"/>
      <c r="AQ27" s="481"/>
      <c r="AR27" s="523"/>
      <c r="AS27" s="480">
        <v>3082</v>
      </c>
      <c r="AT27" s="481"/>
      <c r="AU27" s="481"/>
      <c r="AV27" s="481"/>
      <c r="AW27" s="481"/>
      <c r="AX27" s="482"/>
      <c r="AY27" s="524" t="s">
        <v>186</v>
      </c>
      <c r="AZ27" s="525"/>
      <c r="BA27" s="525"/>
      <c r="BB27" s="525"/>
      <c r="BC27" s="525"/>
      <c r="BD27" s="525"/>
      <c r="BE27" s="525"/>
      <c r="BF27" s="525"/>
      <c r="BG27" s="525"/>
      <c r="BH27" s="525"/>
      <c r="BI27" s="525"/>
      <c r="BJ27" s="525"/>
      <c r="BK27" s="525"/>
      <c r="BL27" s="525"/>
      <c r="BM27" s="526"/>
      <c r="BN27" s="605">
        <v>481183</v>
      </c>
      <c r="BO27" s="606"/>
      <c r="BP27" s="606"/>
      <c r="BQ27" s="606"/>
      <c r="BR27" s="606"/>
      <c r="BS27" s="606"/>
      <c r="BT27" s="606"/>
      <c r="BU27" s="607"/>
      <c r="BV27" s="605">
        <v>480769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187</v>
      </c>
      <c r="F28" s="459"/>
      <c r="G28" s="459"/>
      <c r="H28" s="459"/>
      <c r="I28" s="459"/>
      <c r="J28" s="459"/>
      <c r="K28" s="460"/>
      <c r="L28" s="480">
        <v>1</v>
      </c>
      <c r="M28" s="481"/>
      <c r="N28" s="481"/>
      <c r="O28" s="481"/>
      <c r="P28" s="523"/>
      <c r="Q28" s="480">
        <v>4070</v>
      </c>
      <c r="R28" s="481"/>
      <c r="S28" s="481"/>
      <c r="T28" s="481"/>
      <c r="U28" s="481"/>
      <c r="V28" s="523"/>
      <c r="W28" s="582"/>
      <c r="X28" s="570"/>
      <c r="Y28" s="571"/>
      <c r="Z28" s="479" t="s">
        <v>188</v>
      </c>
      <c r="AA28" s="459"/>
      <c r="AB28" s="459"/>
      <c r="AC28" s="459"/>
      <c r="AD28" s="459"/>
      <c r="AE28" s="459"/>
      <c r="AF28" s="459"/>
      <c r="AG28" s="460"/>
      <c r="AH28" s="480" t="s">
        <v>133</v>
      </c>
      <c r="AI28" s="481"/>
      <c r="AJ28" s="481"/>
      <c r="AK28" s="481"/>
      <c r="AL28" s="523"/>
      <c r="AM28" s="480" t="s">
        <v>141</v>
      </c>
      <c r="AN28" s="481"/>
      <c r="AO28" s="481"/>
      <c r="AP28" s="481"/>
      <c r="AQ28" s="481"/>
      <c r="AR28" s="523"/>
      <c r="AS28" s="480" t="s">
        <v>141</v>
      </c>
      <c r="AT28" s="481"/>
      <c r="AU28" s="481"/>
      <c r="AV28" s="481"/>
      <c r="AW28" s="481"/>
      <c r="AX28" s="482"/>
      <c r="AY28" s="608" t="s">
        <v>189</v>
      </c>
      <c r="AZ28" s="609"/>
      <c r="BA28" s="609"/>
      <c r="BB28" s="610"/>
      <c r="BC28" s="389" t="s">
        <v>48</v>
      </c>
      <c r="BD28" s="390"/>
      <c r="BE28" s="390"/>
      <c r="BF28" s="390"/>
      <c r="BG28" s="390"/>
      <c r="BH28" s="390"/>
      <c r="BI28" s="390"/>
      <c r="BJ28" s="390"/>
      <c r="BK28" s="390"/>
      <c r="BL28" s="390"/>
      <c r="BM28" s="391"/>
      <c r="BN28" s="392">
        <v>2463121</v>
      </c>
      <c r="BO28" s="393"/>
      <c r="BP28" s="393"/>
      <c r="BQ28" s="393"/>
      <c r="BR28" s="393"/>
      <c r="BS28" s="393"/>
      <c r="BT28" s="393"/>
      <c r="BU28" s="394"/>
      <c r="BV28" s="392">
        <v>2656261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190</v>
      </c>
      <c r="F29" s="459"/>
      <c r="G29" s="459"/>
      <c r="H29" s="459"/>
      <c r="I29" s="459"/>
      <c r="J29" s="459"/>
      <c r="K29" s="460"/>
      <c r="L29" s="480">
        <v>20</v>
      </c>
      <c r="M29" s="481"/>
      <c r="N29" s="481"/>
      <c r="O29" s="481"/>
      <c r="P29" s="523"/>
      <c r="Q29" s="480">
        <v>3870</v>
      </c>
      <c r="R29" s="481"/>
      <c r="S29" s="481"/>
      <c r="T29" s="481"/>
      <c r="U29" s="481"/>
      <c r="V29" s="523"/>
      <c r="W29" s="583"/>
      <c r="X29" s="584"/>
      <c r="Y29" s="585"/>
      <c r="Z29" s="479" t="s">
        <v>191</v>
      </c>
      <c r="AA29" s="459"/>
      <c r="AB29" s="459"/>
      <c r="AC29" s="459"/>
      <c r="AD29" s="459"/>
      <c r="AE29" s="459"/>
      <c r="AF29" s="459"/>
      <c r="AG29" s="460"/>
      <c r="AH29" s="480">
        <v>510</v>
      </c>
      <c r="AI29" s="481"/>
      <c r="AJ29" s="481"/>
      <c r="AK29" s="481"/>
      <c r="AL29" s="523"/>
      <c r="AM29" s="480">
        <v>1575812</v>
      </c>
      <c r="AN29" s="481"/>
      <c r="AO29" s="481"/>
      <c r="AP29" s="481"/>
      <c r="AQ29" s="481"/>
      <c r="AR29" s="523"/>
      <c r="AS29" s="480">
        <v>3090</v>
      </c>
      <c r="AT29" s="481"/>
      <c r="AU29" s="481"/>
      <c r="AV29" s="481"/>
      <c r="AW29" s="481"/>
      <c r="AX29" s="482"/>
      <c r="AY29" s="611"/>
      <c r="AZ29" s="612"/>
      <c r="BA29" s="612"/>
      <c r="BB29" s="613"/>
      <c r="BC29" s="463" t="s">
        <v>192</v>
      </c>
      <c r="BD29" s="464"/>
      <c r="BE29" s="464"/>
      <c r="BF29" s="464"/>
      <c r="BG29" s="464"/>
      <c r="BH29" s="464"/>
      <c r="BI29" s="464"/>
      <c r="BJ29" s="464"/>
      <c r="BK29" s="464"/>
      <c r="BL29" s="464"/>
      <c r="BM29" s="465"/>
      <c r="BN29" s="429">
        <v>14492</v>
      </c>
      <c r="BO29" s="430"/>
      <c r="BP29" s="430"/>
      <c r="BQ29" s="430"/>
      <c r="BR29" s="430"/>
      <c r="BS29" s="430"/>
      <c r="BT29" s="430"/>
      <c r="BU29" s="431"/>
      <c r="BV29" s="429">
        <v>14475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193</v>
      </c>
      <c r="X30" s="590"/>
      <c r="Y30" s="590"/>
      <c r="Z30" s="590"/>
      <c r="AA30" s="590"/>
      <c r="AB30" s="590"/>
      <c r="AC30" s="590"/>
      <c r="AD30" s="590"/>
      <c r="AE30" s="590"/>
      <c r="AF30" s="590"/>
      <c r="AG30" s="591"/>
      <c r="AH30" s="548">
        <v>99.4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1734746</v>
      </c>
      <c r="BO30" s="606"/>
      <c r="BP30" s="606"/>
      <c r="BQ30" s="606"/>
      <c r="BR30" s="606"/>
      <c r="BS30" s="606"/>
      <c r="BT30" s="606"/>
      <c r="BU30" s="607"/>
      <c r="BV30" s="605">
        <v>2917030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200</v>
      </c>
      <c r="D33" s="453"/>
      <c r="E33" s="418" t="s">
        <v>201</v>
      </c>
      <c r="F33" s="418"/>
      <c r="G33" s="418"/>
      <c r="H33" s="418"/>
      <c r="I33" s="418"/>
      <c r="J33" s="418"/>
      <c r="K33" s="418"/>
      <c r="L33" s="418"/>
      <c r="M33" s="418"/>
      <c r="N33" s="418"/>
      <c r="O33" s="418"/>
      <c r="P33" s="418"/>
      <c r="Q33" s="418"/>
      <c r="R33" s="418"/>
      <c r="S33" s="418"/>
      <c r="T33" s="216"/>
      <c r="U33" s="453" t="s">
        <v>200</v>
      </c>
      <c r="V33" s="453"/>
      <c r="W33" s="418" t="s">
        <v>202</v>
      </c>
      <c r="X33" s="418"/>
      <c r="Y33" s="418"/>
      <c r="Z33" s="418"/>
      <c r="AA33" s="418"/>
      <c r="AB33" s="418"/>
      <c r="AC33" s="418"/>
      <c r="AD33" s="418"/>
      <c r="AE33" s="418"/>
      <c r="AF33" s="418"/>
      <c r="AG33" s="418"/>
      <c r="AH33" s="418"/>
      <c r="AI33" s="418"/>
      <c r="AJ33" s="418"/>
      <c r="AK33" s="418"/>
      <c r="AL33" s="216"/>
      <c r="AM33" s="453" t="s">
        <v>203</v>
      </c>
      <c r="AN33" s="453"/>
      <c r="AO33" s="418" t="s">
        <v>201</v>
      </c>
      <c r="AP33" s="418"/>
      <c r="AQ33" s="418"/>
      <c r="AR33" s="418"/>
      <c r="AS33" s="418"/>
      <c r="AT33" s="418"/>
      <c r="AU33" s="418"/>
      <c r="AV33" s="418"/>
      <c r="AW33" s="418"/>
      <c r="AX33" s="418"/>
      <c r="AY33" s="418"/>
      <c r="AZ33" s="418"/>
      <c r="BA33" s="418"/>
      <c r="BB33" s="418"/>
      <c r="BC33" s="418"/>
      <c r="BD33" s="217"/>
      <c r="BE33" s="418" t="s">
        <v>204</v>
      </c>
      <c r="BF33" s="418"/>
      <c r="BG33" s="418" t="s">
        <v>205</v>
      </c>
      <c r="BH33" s="418"/>
      <c r="BI33" s="418"/>
      <c r="BJ33" s="418"/>
      <c r="BK33" s="418"/>
      <c r="BL33" s="418"/>
      <c r="BM33" s="418"/>
      <c r="BN33" s="418"/>
      <c r="BO33" s="418"/>
      <c r="BP33" s="418"/>
      <c r="BQ33" s="418"/>
      <c r="BR33" s="418"/>
      <c r="BS33" s="418"/>
      <c r="BT33" s="418"/>
      <c r="BU33" s="418"/>
      <c r="BV33" s="217"/>
      <c r="BW33" s="453" t="s">
        <v>204</v>
      </c>
      <c r="BX33" s="453"/>
      <c r="BY33" s="418" t="s">
        <v>206</v>
      </c>
      <c r="BZ33" s="418"/>
      <c r="CA33" s="418"/>
      <c r="CB33" s="418"/>
      <c r="CC33" s="418"/>
      <c r="CD33" s="418"/>
      <c r="CE33" s="418"/>
      <c r="CF33" s="418"/>
      <c r="CG33" s="418"/>
      <c r="CH33" s="418"/>
      <c r="CI33" s="418"/>
      <c r="CJ33" s="418"/>
      <c r="CK33" s="418"/>
      <c r="CL33" s="418"/>
      <c r="CM33" s="418"/>
      <c r="CN33" s="216"/>
      <c r="CO33" s="453" t="s">
        <v>207</v>
      </c>
      <c r="CP33" s="453"/>
      <c r="CQ33" s="418" t="s">
        <v>208</v>
      </c>
      <c r="CR33" s="418"/>
      <c r="CS33" s="418"/>
      <c r="CT33" s="418"/>
      <c r="CU33" s="418"/>
      <c r="CV33" s="418"/>
      <c r="CW33" s="418"/>
      <c r="CX33" s="418"/>
      <c r="CY33" s="418"/>
      <c r="CZ33" s="418"/>
      <c r="DA33" s="418"/>
      <c r="DB33" s="418"/>
      <c r="DC33" s="418"/>
      <c r="DD33" s="418"/>
      <c r="DE33" s="418"/>
      <c r="DF33" s="216"/>
      <c r="DG33" s="617" t="s">
        <v>209</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下水道事業</v>
      </c>
      <c r="BH34" s="619"/>
      <c r="BI34" s="619"/>
      <c r="BJ34" s="619"/>
      <c r="BK34" s="619"/>
      <c r="BL34" s="619"/>
      <c r="BM34" s="619"/>
      <c r="BN34" s="619"/>
      <c r="BO34" s="619"/>
      <c r="BP34" s="619"/>
      <c r="BQ34" s="619"/>
      <c r="BR34" s="619"/>
      <c r="BS34" s="619"/>
      <c r="BT34" s="619"/>
      <c r="BU34" s="619"/>
      <c r="BV34" s="214"/>
      <c r="BW34" s="618">
        <f>IF(BY34="","",MAX(C34:D43,U34:V43,AM34:AN43,BE34:BF43)+1)</f>
        <v>11</v>
      </c>
      <c r="BX34" s="618"/>
      <c r="BY34" s="619" t="str">
        <f>IF('各会計、関係団体の財政状況及び健全化判断比率'!B68="","",'各会計、関係団体の財政状況及び健全化判断比率'!B68)</f>
        <v>福井県後期高齢者医療広域連合</v>
      </c>
      <c r="BZ34" s="619"/>
      <c r="CA34" s="619"/>
      <c r="CB34" s="619"/>
      <c r="CC34" s="619"/>
      <c r="CD34" s="619"/>
      <c r="CE34" s="619"/>
      <c r="CF34" s="619"/>
      <c r="CG34" s="619"/>
      <c r="CH34" s="619"/>
      <c r="CI34" s="619"/>
      <c r="CJ34" s="619"/>
      <c r="CK34" s="619"/>
      <c r="CL34" s="619"/>
      <c r="CM34" s="619"/>
      <c r="CN34" s="214"/>
      <c r="CO34" s="618">
        <f>IF(CQ34="","",MAX(C34:D43,U34:V43,AM34:AN43,BE34:BF43,BW34:BX43)+1)</f>
        <v>21</v>
      </c>
      <c r="CP34" s="618"/>
      <c r="CQ34" s="619" t="str">
        <f>IF('各会計、関係団体の財政状況及び健全化判断比率'!BS7="","",'各会計、関係団体の財政状況及び健全化判断比率'!BS7)</f>
        <v>タケフ都市開発</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2">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工業用水道事業</v>
      </c>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IF('各会計、関係団体の財政状況及び健全化判断比率'!B34="","",'各会計、関係団体の財政状況及び健全化判断比率'!B34)</f>
        <v>農業集落排水事業</v>
      </c>
      <c r="BH35" s="619"/>
      <c r="BI35" s="619"/>
      <c r="BJ35" s="619"/>
      <c r="BK35" s="619"/>
      <c r="BL35" s="619"/>
      <c r="BM35" s="619"/>
      <c r="BN35" s="619"/>
      <c r="BO35" s="619"/>
      <c r="BP35" s="619"/>
      <c r="BQ35" s="619"/>
      <c r="BR35" s="619"/>
      <c r="BS35" s="619"/>
      <c r="BT35" s="619"/>
      <c r="BU35" s="619"/>
      <c r="BV35" s="214"/>
      <c r="BW35" s="618">
        <f t="shared" ref="BW35:BW43" si="2">IF(BY35="","",BW34+1)</f>
        <v>12</v>
      </c>
      <c r="BX35" s="618"/>
      <c r="BY35" s="619" t="str">
        <f>IF('各会計、関係団体の財政状況及び健全化判断比率'!B69="","",'各会計、関係団体の財政状況及び健全化判断比率'!B69)</f>
        <v>福井県後期高齢者医療広域連合（事業会計）</v>
      </c>
      <c r="BZ35" s="619"/>
      <c r="CA35" s="619"/>
      <c r="CB35" s="619"/>
      <c r="CC35" s="619"/>
      <c r="CD35" s="619"/>
      <c r="CE35" s="619"/>
      <c r="CF35" s="619"/>
      <c r="CG35" s="619"/>
      <c r="CH35" s="619"/>
      <c r="CI35" s="619"/>
      <c r="CJ35" s="619"/>
      <c r="CK35" s="619"/>
      <c r="CL35" s="619"/>
      <c r="CM35" s="619"/>
      <c r="CN35" s="214"/>
      <c r="CO35" s="618">
        <f t="shared" ref="CO35:CO43" si="3">IF(CQ35="","",CO34+1)</f>
        <v>22</v>
      </c>
      <c r="CP35" s="618"/>
      <c r="CQ35" s="619" t="str">
        <f>IF('各会計、関係団体の財政状況及び健全化判断比率'!BS8="","",'各会計、関係団体の財政状況及び健全化判断比率'!BS8)</f>
        <v>丹南ケーブルテレビ㈱</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9</v>
      </c>
      <c r="BF36" s="618"/>
      <c r="BG36" s="619" t="str">
        <f>IF('各会計、関係団体の財政状況及び健全化判断比率'!B35="","",'各会計、関係団体の財政状況及び健全化判断比率'!B35)</f>
        <v>林業集落排水事業</v>
      </c>
      <c r="BH36" s="619"/>
      <c r="BI36" s="619"/>
      <c r="BJ36" s="619"/>
      <c r="BK36" s="619"/>
      <c r="BL36" s="619"/>
      <c r="BM36" s="619"/>
      <c r="BN36" s="619"/>
      <c r="BO36" s="619"/>
      <c r="BP36" s="619"/>
      <c r="BQ36" s="619"/>
      <c r="BR36" s="619"/>
      <c r="BS36" s="619"/>
      <c r="BT36" s="619"/>
      <c r="BU36" s="619"/>
      <c r="BV36" s="214"/>
      <c r="BW36" s="618">
        <f t="shared" si="2"/>
        <v>13</v>
      </c>
      <c r="BX36" s="618"/>
      <c r="BY36" s="619" t="str">
        <f>IF('各会計、関係団体の財政状況及び健全化判断比率'!B70="","",'各会計、関係団体の財政状況及び健全化判断比率'!B70)</f>
        <v>福井県市町総合事務組合（事業会計）</v>
      </c>
      <c r="BZ36" s="619"/>
      <c r="CA36" s="619"/>
      <c r="CB36" s="619"/>
      <c r="CC36" s="619"/>
      <c r="CD36" s="619"/>
      <c r="CE36" s="619"/>
      <c r="CF36" s="619"/>
      <c r="CG36" s="619"/>
      <c r="CH36" s="619"/>
      <c r="CI36" s="619"/>
      <c r="CJ36" s="619"/>
      <c r="CK36" s="619"/>
      <c r="CL36" s="619"/>
      <c r="CM36" s="619"/>
      <c r="CN36" s="214"/>
      <c r="CO36" s="618">
        <f t="shared" si="3"/>
        <v>23</v>
      </c>
      <c r="CP36" s="618"/>
      <c r="CQ36" s="619" t="str">
        <f>IF('各会計、関係団体の財政状況及び健全化判断比率'!BS9="","",'各会計、関係団体の財政状況及び健全化判断比率'!BS9)</f>
        <v>武生駅北パーキング㈱</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10</v>
      </c>
      <c r="BF37" s="618"/>
      <c r="BG37" s="619" t="str">
        <f>IF('各会計、関係団体の財政状況及び健全化判断比率'!B36="","",'各会計、関係団体の財政状況及び健全化判断比率'!B36)</f>
        <v>産業団地造成事業</v>
      </c>
      <c r="BH37" s="619"/>
      <c r="BI37" s="619"/>
      <c r="BJ37" s="619"/>
      <c r="BK37" s="619"/>
      <c r="BL37" s="619"/>
      <c r="BM37" s="619"/>
      <c r="BN37" s="619"/>
      <c r="BO37" s="619"/>
      <c r="BP37" s="619"/>
      <c r="BQ37" s="619"/>
      <c r="BR37" s="619"/>
      <c r="BS37" s="619"/>
      <c r="BT37" s="619"/>
      <c r="BU37" s="619"/>
      <c r="BV37" s="214"/>
      <c r="BW37" s="618">
        <f t="shared" si="2"/>
        <v>14</v>
      </c>
      <c r="BX37" s="618"/>
      <c r="BY37" s="619" t="str">
        <f>IF('各会計、関係団体の財政状況及び健全化判断比率'!B71="","",'各会計、関係団体の財政状況及び健全化判断比率'!B71)</f>
        <v>福井県市町総合事務組合（普通会計）</v>
      </c>
      <c r="BZ37" s="619"/>
      <c r="CA37" s="619"/>
      <c r="CB37" s="619"/>
      <c r="CC37" s="619"/>
      <c r="CD37" s="619"/>
      <c r="CE37" s="619"/>
      <c r="CF37" s="619"/>
      <c r="CG37" s="619"/>
      <c r="CH37" s="619"/>
      <c r="CI37" s="619"/>
      <c r="CJ37" s="619"/>
      <c r="CK37" s="619"/>
      <c r="CL37" s="619"/>
      <c r="CM37" s="619"/>
      <c r="CN37" s="214"/>
      <c r="CO37" s="618">
        <f t="shared" si="3"/>
        <v>24</v>
      </c>
      <c r="CP37" s="618"/>
      <c r="CQ37" s="619" t="str">
        <f>IF('各会計、関係団体の財政状況及び健全化判断比率'!BS10="","",'各会計、関係団体の財政状況及び健全化判断比率'!BS10)</f>
        <v>越前市文化振興・施設管理事業団</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15</v>
      </c>
      <c r="BX38" s="618"/>
      <c r="BY38" s="619" t="str">
        <f>IF('各会計、関係団体の財政状況及び健全化判断比率'!B72="","",'各会計、関係団体の財政状況及び健全化判断比率'!B72)</f>
        <v>福井県自治会館組合</v>
      </c>
      <c r="BZ38" s="619"/>
      <c r="CA38" s="619"/>
      <c r="CB38" s="619"/>
      <c r="CC38" s="619"/>
      <c r="CD38" s="619"/>
      <c r="CE38" s="619"/>
      <c r="CF38" s="619"/>
      <c r="CG38" s="619"/>
      <c r="CH38" s="619"/>
      <c r="CI38" s="619"/>
      <c r="CJ38" s="619"/>
      <c r="CK38" s="619"/>
      <c r="CL38" s="619"/>
      <c r="CM38" s="619"/>
      <c r="CN38" s="214"/>
      <c r="CO38" s="618">
        <f t="shared" si="3"/>
        <v>25</v>
      </c>
      <c r="CP38" s="618"/>
      <c r="CQ38" s="619" t="str">
        <f>IF('各会計、関係団体の財政状況及び健全化判断比率'!BS11="","",'各会計、関係団体の財政状況及び健全化判断比率'!BS11)</f>
        <v>まちづくり武生㈱</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16</v>
      </c>
      <c r="BX39" s="618"/>
      <c r="BY39" s="619" t="str">
        <f>IF('各会計、関係団体の財政状況及び健全化判断比率'!B73="","",'各会計、関係団体の財政状況及び健全化判断比率'!B73)</f>
        <v>公立丹南病院組合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17</v>
      </c>
      <c r="BX40" s="618"/>
      <c r="BY40" s="619" t="str">
        <f>IF('各会計、関係団体の財政状況及び健全化判断比率'!B74="","",'各会計、関係団体の財政状況及び健全化判断比率'!B74)</f>
        <v>南越消防組合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18</v>
      </c>
      <c r="BX41" s="618"/>
      <c r="BY41" s="619" t="str">
        <f>IF('各会計、関係団体の財政状況及び健全化判断比率'!B75="","",'各会計、関係団体の財政状況及び健全化判断比率'!B75)</f>
        <v>南越清掃組合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19</v>
      </c>
      <c r="BX42" s="618"/>
      <c r="BY42" s="619" t="str">
        <f>IF('各会計、関係団体の財政状況及び健全化判断比率'!B76="","",'各会計、関係団体の財政状況及び健全化判断比率'!B76)</f>
        <v>福井県丹南広域組合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20</v>
      </c>
      <c r="BX43" s="618"/>
      <c r="BY43" s="619" t="str">
        <f>IF('各会計、関係団体の財政状況及び健全化判断比率'!B77="","",'各会計、関係団体の財政状況及び健全化判断比率'!B77)</f>
        <v>越前三国競艇企業団</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214</v>
      </c>
    </row>
    <row r="50" spans="5:5" x14ac:dyDescent="0.2">
      <c r="E50" s="188" t="s">
        <v>215</v>
      </c>
    </row>
    <row r="51" spans="5:5" x14ac:dyDescent="0.2">
      <c r="E51" s="188" t="s">
        <v>216</v>
      </c>
    </row>
    <row r="52" spans="5:5" x14ac:dyDescent="0.2">
      <c r="E52" s="188" t="s">
        <v>217</v>
      </c>
    </row>
    <row r="53" spans="5:5" x14ac:dyDescent="0.2"/>
    <row r="54" spans="5:5" x14ac:dyDescent="0.2"/>
    <row r="55" spans="5:5" x14ac:dyDescent="0.2"/>
    <row r="56" spans="5:5" x14ac:dyDescent="0.2"/>
  </sheetData>
  <sheetProtection algorithmName="SHA-512" hashValue="5CBEpDLwmOwmpMroByiIReHuHU1F70i6E0YUjCfv8NOR4UsCNMVID1uKGnDjJzs/eRHxKiVVNEIWShWZZUbcEA==" saltValue="KQa4xOgvsyeiC8caP7GJU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2">
      <c r="A34" s="22"/>
      <c r="B34" s="31"/>
      <c r="C34" s="1210" t="s">
        <v>583</v>
      </c>
      <c r="D34" s="1210"/>
      <c r="E34" s="1211"/>
      <c r="F34" s="32">
        <v>0.01</v>
      </c>
      <c r="G34" s="33">
        <v>0</v>
      </c>
      <c r="H34" s="33">
        <v>0</v>
      </c>
      <c r="I34" s="33">
        <v>0</v>
      </c>
      <c r="J34" s="34" t="s">
        <v>584</v>
      </c>
      <c r="K34" s="22"/>
      <c r="L34" s="22"/>
      <c r="M34" s="22"/>
      <c r="N34" s="22"/>
      <c r="O34" s="22"/>
      <c r="P34" s="22"/>
    </row>
    <row r="35" spans="1:16" ht="39" customHeight="1" x14ac:dyDescent="0.2">
      <c r="A35" s="22"/>
      <c r="B35" s="35"/>
      <c r="C35" s="1204" t="s">
        <v>585</v>
      </c>
      <c r="D35" s="1205"/>
      <c r="E35" s="1206"/>
      <c r="F35" s="36">
        <v>11.79</v>
      </c>
      <c r="G35" s="37">
        <v>11.18</v>
      </c>
      <c r="H35" s="37">
        <v>14.08</v>
      </c>
      <c r="I35" s="37">
        <v>14.72</v>
      </c>
      <c r="J35" s="38">
        <v>13.48</v>
      </c>
      <c r="K35" s="22"/>
      <c r="L35" s="22"/>
      <c r="M35" s="22"/>
      <c r="N35" s="22"/>
      <c r="O35" s="22"/>
      <c r="P35" s="22"/>
    </row>
    <row r="36" spans="1:16" ht="39" customHeight="1" x14ac:dyDescent="0.2">
      <c r="A36" s="22"/>
      <c r="B36" s="35"/>
      <c r="C36" s="1204" t="s">
        <v>586</v>
      </c>
      <c r="D36" s="1205"/>
      <c r="E36" s="1206"/>
      <c r="F36" s="36">
        <v>6.08</v>
      </c>
      <c r="G36" s="37">
        <v>6.86</v>
      </c>
      <c r="H36" s="37">
        <v>5.85</v>
      </c>
      <c r="I36" s="37">
        <v>3.86</v>
      </c>
      <c r="J36" s="38">
        <v>5.28</v>
      </c>
      <c r="K36" s="22"/>
      <c r="L36" s="22"/>
      <c r="M36" s="22"/>
      <c r="N36" s="22"/>
      <c r="O36" s="22"/>
      <c r="P36" s="22"/>
    </row>
    <row r="37" spans="1:16" ht="39" customHeight="1" x14ac:dyDescent="0.2">
      <c r="A37" s="22"/>
      <c r="B37" s="35"/>
      <c r="C37" s="1204" t="s">
        <v>587</v>
      </c>
      <c r="D37" s="1205"/>
      <c r="E37" s="1206"/>
      <c r="F37" s="36">
        <v>0.88</v>
      </c>
      <c r="G37" s="37">
        <v>0.91</v>
      </c>
      <c r="H37" s="37">
        <v>1.03</v>
      </c>
      <c r="I37" s="37">
        <v>1.0900000000000001</v>
      </c>
      <c r="J37" s="38">
        <v>2</v>
      </c>
      <c r="K37" s="22"/>
      <c r="L37" s="22"/>
      <c r="M37" s="22"/>
      <c r="N37" s="22"/>
      <c r="O37" s="22"/>
      <c r="P37" s="22"/>
    </row>
    <row r="38" spans="1:16" ht="39" customHeight="1" x14ac:dyDescent="0.2">
      <c r="A38" s="22"/>
      <c r="B38" s="35"/>
      <c r="C38" s="1204" t="s">
        <v>588</v>
      </c>
      <c r="D38" s="1205"/>
      <c r="E38" s="1206"/>
      <c r="F38" s="36">
        <v>0</v>
      </c>
      <c r="G38" s="37">
        <v>0.01</v>
      </c>
      <c r="H38" s="37">
        <v>0.76</v>
      </c>
      <c r="I38" s="37">
        <v>0.65</v>
      </c>
      <c r="J38" s="38">
        <v>0.32</v>
      </c>
      <c r="K38" s="22"/>
      <c r="L38" s="22"/>
      <c r="M38" s="22"/>
      <c r="N38" s="22"/>
      <c r="O38" s="22"/>
      <c r="P38" s="22"/>
    </row>
    <row r="39" spans="1:16" ht="39" customHeight="1" x14ac:dyDescent="0.2">
      <c r="A39" s="22"/>
      <c r="B39" s="35"/>
      <c r="C39" s="1204" t="s">
        <v>589</v>
      </c>
      <c r="D39" s="1205"/>
      <c r="E39" s="1206"/>
      <c r="F39" s="36">
        <v>0.75</v>
      </c>
      <c r="G39" s="37">
        <v>0.97</v>
      </c>
      <c r="H39" s="37">
        <v>0.61</v>
      </c>
      <c r="I39" s="37">
        <v>0.76</v>
      </c>
      <c r="J39" s="38">
        <v>0.31</v>
      </c>
      <c r="K39" s="22"/>
      <c r="L39" s="22"/>
      <c r="M39" s="22"/>
      <c r="N39" s="22"/>
      <c r="O39" s="22"/>
      <c r="P39" s="22"/>
    </row>
    <row r="40" spans="1:16" ht="39" customHeight="1" x14ac:dyDescent="0.2">
      <c r="A40" s="22"/>
      <c r="B40" s="35"/>
      <c r="C40" s="1204" t="s">
        <v>590</v>
      </c>
      <c r="D40" s="1205"/>
      <c r="E40" s="1206"/>
      <c r="F40" s="36">
        <v>0</v>
      </c>
      <c r="G40" s="37">
        <v>0.01</v>
      </c>
      <c r="H40" s="37">
        <v>0.2</v>
      </c>
      <c r="I40" s="37">
        <v>0</v>
      </c>
      <c r="J40" s="38">
        <v>0</v>
      </c>
      <c r="K40" s="22"/>
      <c r="L40" s="22"/>
      <c r="M40" s="22"/>
      <c r="N40" s="22"/>
      <c r="O40" s="22"/>
      <c r="P40" s="22"/>
    </row>
    <row r="41" spans="1:16" ht="39" customHeight="1" x14ac:dyDescent="0.2">
      <c r="A41" s="22"/>
      <c r="B41" s="35"/>
      <c r="C41" s="1204" t="s">
        <v>591</v>
      </c>
      <c r="D41" s="1205"/>
      <c r="E41" s="1206"/>
      <c r="F41" s="36">
        <v>0</v>
      </c>
      <c r="G41" s="37">
        <v>0</v>
      </c>
      <c r="H41" s="37">
        <v>0</v>
      </c>
      <c r="I41" s="37">
        <v>0</v>
      </c>
      <c r="J41" s="38">
        <v>0</v>
      </c>
      <c r="K41" s="22"/>
      <c r="L41" s="22"/>
      <c r="M41" s="22"/>
      <c r="N41" s="22"/>
      <c r="O41" s="22"/>
      <c r="P41" s="22"/>
    </row>
    <row r="42" spans="1:16" ht="39" customHeight="1" x14ac:dyDescent="0.2">
      <c r="A42" s="22"/>
      <c r="B42" s="39"/>
      <c r="C42" s="1204" t="s">
        <v>592</v>
      </c>
      <c r="D42" s="1205"/>
      <c r="E42" s="1206"/>
      <c r="F42" s="36" t="s">
        <v>534</v>
      </c>
      <c r="G42" s="37" t="s">
        <v>534</v>
      </c>
      <c r="H42" s="37" t="s">
        <v>534</v>
      </c>
      <c r="I42" s="37" t="s">
        <v>593</v>
      </c>
      <c r="J42" s="38" t="s">
        <v>534</v>
      </c>
      <c r="K42" s="22"/>
      <c r="L42" s="22"/>
      <c r="M42" s="22"/>
      <c r="N42" s="22"/>
      <c r="O42" s="22"/>
      <c r="P42" s="22"/>
    </row>
    <row r="43" spans="1:16" ht="39" customHeight="1" thickBot="1" x14ac:dyDescent="0.25">
      <c r="A43" s="22"/>
      <c r="B43" s="40"/>
      <c r="C43" s="1207" t="s">
        <v>594</v>
      </c>
      <c r="D43" s="1208"/>
      <c r="E43" s="120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w2GuhTG8XRWz0zCJfLTyXM+uLJ4Cyd+502gF30GpMJjdVSovBa2vciGVUCD1sktUnmnGSva3NXqpCVD+j9qLA==" saltValue="jKrPX+ei2frkDblIPSRY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2">
      <c r="A45" s="48"/>
      <c r="B45" s="1212" t="s">
        <v>11</v>
      </c>
      <c r="C45" s="1213"/>
      <c r="D45" s="58"/>
      <c r="E45" s="1218" t="s">
        <v>12</v>
      </c>
      <c r="F45" s="1218"/>
      <c r="G45" s="1218"/>
      <c r="H45" s="1218"/>
      <c r="I45" s="1218"/>
      <c r="J45" s="1219"/>
      <c r="K45" s="59">
        <v>3983</v>
      </c>
      <c r="L45" s="60">
        <v>4085</v>
      </c>
      <c r="M45" s="60">
        <v>4046</v>
      </c>
      <c r="N45" s="60">
        <v>4010</v>
      </c>
      <c r="O45" s="61">
        <v>3951</v>
      </c>
      <c r="P45" s="48"/>
      <c r="Q45" s="48"/>
      <c r="R45" s="48"/>
      <c r="S45" s="48"/>
      <c r="T45" s="48"/>
      <c r="U45" s="48"/>
    </row>
    <row r="46" spans="1:21" ht="30.75" customHeight="1" x14ac:dyDescent="0.2">
      <c r="A46" s="48"/>
      <c r="B46" s="1214"/>
      <c r="C46" s="1215"/>
      <c r="D46" s="62"/>
      <c r="E46" s="1220" t="s">
        <v>13</v>
      </c>
      <c r="F46" s="1220"/>
      <c r="G46" s="1220"/>
      <c r="H46" s="1220"/>
      <c r="I46" s="1220"/>
      <c r="J46" s="1221"/>
      <c r="K46" s="63" t="s">
        <v>534</v>
      </c>
      <c r="L46" s="64" t="s">
        <v>534</v>
      </c>
      <c r="M46" s="64" t="s">
        <v>534</v>
      </c>
      <c r="N46" s="64" t="s">
        <v>534</v>
      </c>
      <c r="O46" s="65" t="s">
        <v>534</v>
      </c>
      <c r="P46" s="48"/>
      <c r="Q46" s="48"/>
      <c r="R46" s="48"/>
      <c r="S46" s="48"/>
      <c r="T46" s="48"/>
      <c r="U46" s="48"/>
    </row>
    <row r="47" spans="1:21" ht="30.75" customHeight="1" x14ac:dyDescent="0.2">
      <c r="A47" s="48"/>
      <c r="B47" s="1214"/>
      <c r="C47" s="1215"/>
      <c r="D47" s="62"/>
      <c r="E47" s="1220" t="s">
        <v>14</v>
      </c>
      <c r="F47" s="1220"/>
      <c r="G47" s="1220"/>
      <c r="H47" s="1220"/>
      <c r="I47" s="1220"/>
      <c r="J47" s="1221"/>
      <c r="K47" s="63" t="s">
        <v>534</v>
      </c>
      <c r="L47" s="64" t="s">
        <v>534</v>
      </c>
      <c r="M47" s="64" t="s">
        <v>534</v>
      </c>
      <c r="N47" s="64" t="s">
        <v>534</v>
      </c>
      <c r="O47" s="65" t="s">
        <v>534</v>
      </c>
      <c r="P47" s="48"/>
      <c r="Q47" s="48"/>
      <c r="R47" s="48"/>
      <c r="S47" s="48"/>
      <c r="T47" s="48"/>
      <c r="U47" s="48"/>
    </row>
    <row r="48" spans="1:21" ht="30.75" customHeight="1" x14ac:dyDescent="0.2">
      <c r="A48" s="48"/>
      <c r="B48" s="1214"/>
      <c r="C48" s="1215"/>
      <c r="D48" s="62"/>
      <c r="E48" s="1220" t="s">
        <v>15</v>
      </c>
      <c r="F48" s="1220"/>
      <c r="G48" s="1220"/>
      <c r="H48" s="1220"/>
      <c r="I48" s="1220"/>
      <c r="J48" s="1221"/>
      <c r="K48" s="63">
        <v>890</v>
      </c>
      <c r="L48" s="64">
        <v>910</v>
      </c>
      <c r="M48" s="64">
        <v>1080</v>
      </c>
      <c r="N48" s="64">
        <v>1198</v>
      </c>
      <c r="O48" s="65">
        <v>1223</v>
      </c>
      <c r="P48" s="48"/>
      <c r="Q48" s="48"/>
      <c r="R48" s="48"/>
      <c r="S48" s="48"/>
      <c r="T48" s="48"/>
      <c r="U48" s="48"/>
    </row>
    <row r="49" spans="1:21" ht="30.75" customHeight="1" x14ac:dyDescent="0.2">
      <c r="A49" s="48"/>
      <c r="B49" s="1214"/>
      <c r="C49" s="1215"/>
      <c r="D49" s="62"/>
      <c r="E49" s="1220" t="s">
        <v>16</v>
      </c>
      <c r="F49" s="1220"/>
      <c r="G49" s="1220"/>
      <c r="H49" s="1220"/>
      <c r="I49" s="1220"/>
      <c r="J49" s="1221"/>
      <c r="K49" s="63">
        <v>371</v>
      </c>
      <c r="L49" s="64">
        <v>349</v>
      </c>
      <c r="M49" s="64">
        <v>381</v>
      </c>
      <c r="N49" s="64">
        <v>404</v>
      </c>
      <c r="O49" s="65">
        <v>364</v>
      </c>
      <c r="P49" s="48"/>
      <c r="Q49" s="48"/>
      <c r="R49" s="48"/>
      <c r="S49" s="48"/>
      <c r="T49" s="48"/>
      <c r="U49" s="48"/>
    </row>
    <row r="50" spans="1:21" ht="30.75" customHeight="1" x14ac:dyDescent="0.2">
      <c r="A50" s="48"/>
      <c r="B50" s="1214"/>
      <c r="C50" s="1215"/>
      <c r="D50" s="62"/>
      <c r="E50" s="1220" t="s">
        <v>17</v>
      </c>
      <c r="F50" s="1220"/>
      <c r="G50" s="1220"/>
      <c r="H50" s="1220"/>
      <c r="I50" s="1220"/>
      <c r="J50" s="1221"/>
      <c r="K50" s="63">
        <v>347</v>
      </c>
      <c r="L50" s="64">
        <v>347</v>
      </c>
      <c r="M50" s="64">
        <v>341</v>
      </c>
      <c r="N50" s="64">
        <v>340</v>
      </c>
      <c r="O50" s="65">
        <v>340</v>
      </c>
      <c r="P50" s="48"/>
      <c r="Q50" s="48"/>
      <c r="R50" s="48"/>
      <c r="S50" s="48"/>
      <c r="T50" s="48"/>
      <c r="U50" s="48"/>
    </row>
    <row r="51" spans="1:21" ht="30.75" customHeight="1" x14ac:dyDescent="0.2">
      <c r="A51" s="48"/>
      <c r="B51" s="1216"/>
      <c r="C51" s="1217"/>
      <c r="D51" s="66"/>
      <c r="E51" s="1220" t="s">
        <v>18</v>
      </c>
      <c r="F51" s="1220"/>
      <c r="G51" s="1220"/>
      <c r="H51" s="1220"/>
      <c r="I51" s="1220"/>
      <c r="J51" s="1221"/>
      <c r="K51" s="63" t="s">
        <v>534</v>
      </c>
      <c r="L51" s="64" t="s">
        <v>534</v>
      </c>
      <c r="M51" s="64" t="s">
        <v>534</v>
      </c>
      <c r="N51" s="64" t="s">
        <v>534</v>
      </c>
      <c r="O51" s="65" t="s">
        <v>534</v>
      </c>
      <c r="P51" s="48"/>
      <c r="Q51" s="48"/>
      <c r="R51" s="48"/>
      <c r="S51" s="48"/>
      <c r="T51" s="48"/>
      <c r="U51" s="48"/>
    </row>
    <row r="52" spans="1:21" ht="30.75" customHeight="1" x14ac:dyDescent="0.2">
      <c r="A52" s="48"/>
      <c r="B52" s="1222" t="s">
        <v>19</v>
      </c>
      <c r="C52" s="1223"/>
      <c r="D52" s="66"/>
      <c r="E52" s="1220" t="s">
        <v>20</v>
      </c>
      <c r="F52" s="1220"/>
      <c r="G52" s="1220"/>
      <c r="H52" s="1220"/>
      <c r="I52" s="1220"/>
      <c r="J52" s="1221"/>
      <c r="K52" s="63">
        <v>3810</v>
      </c>
      <c r="L52" s="64">
        <v>3929</v>
      </c>
      <c r="M52" s="64">
        <v>4003</v>
      </c>
      <c r="N52" s="64">
        <v>4013</v>
      </c>
      <c r="O52" s="65">
        <v>3990</v>
      </c>
      <c r="P52" s="48"/>
      <c r="Q52" s="48"/>
      <c r="R52" s="48"/>
      <c r="S52" s="48"/>
      <c r="T52" s="48"/>
      <c r="U52" s="48"/>
    </row>
    <row r="53" spans="1:21" ht="30.75" customHeight="1" thickBot="1" x14ac:dyDescent="0.25">
      <c r="A53" s="48"/>
      <c r="B53" s="1224" t="s">
        <v>21</v>
      </c>
      <c r="C53" s="1225"/>
      <c r="D53" s="67"/>
      <c r="E53" s="1226" t="s">
        <v>22</v>
      </c>
      <c r="F53" s="1226"/>
      <c r="G53" s="1226"/>
      <c r="H53" s="1226"/>
      <c r="I53" s="1226"/>
      <c r="J53" s="1227"/>
      <c r="K53" s="68">
        <v>1781</v>
      </c>
      <c r="L53" s="69">
        <v>1762</v>
      </c>
      <c r="M53" s="69">
        <v>1845</v>
      </c>
      <c r="N53" s="69">
        <v>1939</v>
      </c>
      <c r="O53" s="70">
        <v>1888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3">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2">
      <c r="B57" s="1228" t="s">
        <v>25</v>
      </c>
      <c r="C57" s="1229"/>
      <c r="D57" s="1232" t="s">
        <v>26</v>
      </c>
      <c r="E57" s="1233"/>
      <c r="F57" s="1233"/>
      <c r="G57" s="1233"/>
      <c r="H57" s="1233"/>
      <c r="I57" s="1233"/>
      <c r="J57" s="1234"/>
      <c r="K57" s="83"/>
      <c r="L57" s="84"/>
      <c r="M57" s="84"/>
      <c r="N57" s="84"/>
      <c r="O57" s="85"/>
    </row>
    <row r="58" spans="1:21" ht="31.5" customHeight="1" thickBot="1" x14ac:dyDescent="0.25">
      <c r="B58" s="1230"/>
      <c r="C58" s="1231"/>
      <c r="D58" s="1235" t="s">
        <v>27</v>
      </c>
      <c r="E58" s="1236"/>
      <c r="F58" s="1236"/>
      <c r="G58" s="1236"/>
      <c r="H58" s="1236"/>
      <c r="I58" s="1236"/>
      <c r="J58" s="123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bPsqRx228tVjDG68wQK6fzy0yK9D327UbddlkJtDP1dYOosTox0mVuVH9gG3ukZJ1Fpg6txS04THBPZTfO52Q==" saltValue="hAh9zzFNagjFhLAqhyva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575</v>
      </c>
      <c r="J40" s="100" t="s">
        <v>576</v>
      </c>
      <c r="K40" s="100" t="s">
        <v>577</v>
      </c>
      <c r="L40" s="100" t="s">
        <v>578</v>
      </c>
      <c r="M40" s="101" t="s">
        <v>579</v>
      </c>
    </row>
    <row r="41" spans="2:13" ht="27.75" customHeight="1" x14ac:dyDescent="0.2">
      <c r="B41" s="1238" t="s">
        <v>30</v>
      </c>
      <c r="C41" s="1239"/>
      <c r="D41" s="102"/>
      <c r="E41" s="1244" t="s">
        <v>31</v>
      </c>
      <c r="F41" s="1244"/>
      <c r="G41" s="1244"/>
      <c r="H41" s="1245"/>
      <c r="I41" s="103">
        <v>42664</v>
      </c>
      <c r="J41" s="104">
        <v>42895</v>
      </c>
      <c r="K41" s="104">
        <v>44528</v>
      </c>
      <c r="L41" s="104">
        <v>46434</v>
      </c>
      <c r="M41" s="105">
        <v>48314</v>
      </c>
    </row>
    <row r="42" spans="2:13" ht="27.75" customHeight="1" x14ac:dyDescent="0.2">
      <c r="B42" s="1240"/>
      <c r="C42" s="1241"/>
      <c r="D42" s="106"/>
      <c r="E42" s="1246" t="s">
        <v>32</v>
      </c>
      <c r="F42" s="1246"/>
      <c r="G42" s="1246"/>
      <c r="H42" s="1247"/>
      <c r="I42" s="107">
        <v>3670</v>
      </c>
      <c r="J42" s="108">
        <v>3537</v>
      </c>
      <c r="K42" s="108">
        <v>3532</v>
      </c>
      <c r="L42" s="108">
        <v>2880</v>
      </c>
      <c r="M42" s="109">
        <v>3662</v>
      </c>
    </row>
    <row r="43" spans="2:13" ht="27.75" customHeight="1" x14ac:dyDescent="0.2">
      <c r="B43" s="1240"/>
      <c r="C43" s="1241"/>
      <c r="D43" s="106"/>
      <c r="E43" s="1246" t="s">
        <v>33</v>
      </c>
      <c r="F43" s="1246"/>
      <c r="G43" s="1246"/>
      <c r="H43" s="1247"/>
      <c r="I43" s="107">
        <v>18336</v>
      </c>
      <c r="J43" s="108">
        <v>17884</v>
      </c>
      <c r="K43" s="108">
        <v>18141</v>
      </c>
      <c r="L43" s="108">
        <v>18740</v>
      </c>
      <c r="M43" s="109">
        <v>18671</v>
      </c>
    </row>
    <row r="44" spans="2:13" ht="27.75" customHeight="1" x14ac:dyDescent="0.2">
      <c r="B44" s="1240"/>
      <c r="C44" s="1241"/>
      <c r="D44" s="106"/>
      <c r="E44" s="1246" t="s">
        <v>34</v>
      </c>
      <c r="F44" s="1246"/>
      <c r="G44" s="1246"/>
      <c r="H44" s="1247"/>
      <c r="I44" s="107">
        <v>2460</v>
      </c>
      <c r="J44" s="108">
        <v>2454</v>
      </c>
      <c r="K44" s="108">
        <v>2160</v>
      </c>
      <c r="L44" s="108">
        <v>2048</v>
      </c>
      <c r="M44" s="109">
        <v>2954</v>
      </c>
    </row>
    <row r="45" spans="2:13" ht="27.75" customHeight="1" x14ac:dyDescent="0.2">
      <c r="B45" s="1240"/>
      <c r="C45" s="1241"/>
      <c r="D45" s="106"/>
      <c r="E45" s="1246" t="s">
        <v>35</v>
      </c>
      <c r="F45" s="1246"/>
      <c r="G45" s="1246"/>
      <c r="H45" s="1247"/>
      <c r="I45" s="107">
        <v>5357</v>
      </c>
      <c r="J45" s="108">
        <v>4766</v>
      </c>
      <c r="K45" s="108">
        <v>4400</v>
      </c>
      <c r="L45" s="108">
        <v>3898</v>
      </c>
      <c r="M45" s="109">
        <v>3674</v>
      </c>
    </row>
    <row r="46" spans="2:13" ht="27.75" customHeight="1" x14ac:dyDescent="0.2">
      <c r="B46" s="1240"/>
      <c r="C46" s="1241"/>
      <c r="D46" s="110"/>
      <c r="E46" s="1246" t="s">
        <v>36</v>
      </c>
      <c r="F46" s="1246"/>
      <c r="G46" s="1246"/>
      <c r="H46" s="1247"/>
      <c r="I46" s="107" t="s">
        <v>534</v>
      </c>
      <c r="J46" s="108" t="s">
        <v>534</v>
      </c>
      <c r="K46" s="108" t="s">
        <v>534</v>
      </c>
      <c r="L46" s="108" t="s">
        <v>534</v>
      </c>
      <c r="M46" s="109" t="s">
        <v>534</v>
      </c>
    </row>
    <row r="47" spans="2:13" ht="27.75" customHeight="1" x14ac:dyDescent="0.2">
      <c r="B47" s="1240"/>
      <c r="C47" s="1241"/>
      <c r="D47" s="111"/>
      <c r="E47" s="1248" t="s">
        <v>37</v>
      </c>
      <c r="F47" s="1249"/>
      <c r="G47" s="1249"/>
      <c r="H47" s="1250"/>
      <c r="I47" s="107" t="s">
        <v>534</v>
      </c>
      <c r="J47" s="108" t="s">
        <v>534</v>
      </c>
      <c r="K47" s="108" t="s">
        <v>534</v>
      </c>
      <c r="L47" s="108" t="s">
        <v>534</v>
      </c>
      <c r="M47" s="109" t="s">
        <v>534</v>
      </c>
    </row>
    <row r="48" spans="2:13" ht="27.75" customHeight="1" x14ac:dyDescent="0.2">
      <c r="B48" s="1240"/>
      <c r="C48" s="1241"/>
      <c r="D48" s="106"/>
      <c r="E48" s="1246" t="s">
        <v>38</v>
      </c>
      <c r="F48" s="1246"/>
      <c r="G48" s="1246"/>
      <c r="H48" s="1247"/>
      <c r="I48" s="107" t="s">
        <v>534</v>
      </c>
      <c r="J48" s="108" t="s">
        <v>534</v>
      </c>
      <c r="K48" s="108" t="s">
        <v>534</v>
      </c>
      <c r="L48" s="108" t="s">
        <v>534</v>
      </c>
      <c r="M48" s="109" t="s">
        <v>534</v>
      </c>
    </row>
    <row r="49" spans="2:13" ht="27.75" customHeight="1" x14ac:dyDescent="0.2">
      <c r="B49" s="1242"/>
      <c r="C49" s="1243"/>
      <c r="D49" s="106"/>
      <c r="E49" s="1246" t="s">
        <v>39</v>
      </c>
      <c r="F49" s="1246"/>
      <c r="G49" s="1246"/>
      <c r="H49" s="1247"/>
      <c r="I49" s="107" t="s">
        <v>534</v>
      </c>
      <c r="J49" s="108" t="s">
        <v>534</v>
      </c>
      <c r="K49" s="108" t="s">
        <v>534</v>
      </c>
      <c r="L49" s="108" t="s">
        <v>534</v>
      </c>
      <c r="M49" s="109" t="s">
        <v>534</v>
      </c>
    </row>
    <row r="50" spans="2:13" ht="27.75" customHeight="1" x14ac:dyDescent="0.2">
      <c r="B50" s="1251" t="s">
        <v>40</v>
      </c>
      <c r="C50" s="1252"/>
      <c r="D50" s="112"/>
      <c r="E50" s="1246" t="s">
        <v>41</v>
      </c>
      <c r="F50" s="1246"/>
      <c r="G50" s="1246"/>
      <c r="H50" s="1247"/>
      <c r="I50" s="107">
        <v>7299</v>
      </c>
      <c r="J50" s="108">
        <v>6264</v>
      </c>
      <c r="K50" s="108">
        <v>5549</v>
      </c>
      <c r="L50" s="108">
        <v>5398</v>
      </c>
      <c r="M50" s="109">
        <v>4374</v>
      </c>
    </row>
    <row r="51" spans="2:13" ht="27.75" customHeight="1" x14ac:dyDescent="0.2">
      <c r="B51" s="1240"/>
      <c r="C51" s="1241"/>
      <c r="D51" s="106"/>
      <c r="E51" s="1246" t="s">
        <v>42</v>
      </c>
      <c r="F51" s="1246"/>
      <c r="G51" s="1246"/>
      <c r="H51" s="1247"/>
      <c r="I51" s="107">
        <v>8404</v>
      </c>
      <c r="J51" s="108">
        <v>8194</v>
      </c>
      <c r="K51" s="108">
        <v>8467</v>
      </c>
      <c r="L51" s="108">
        <v>8803</v>
      </c>
      <c r="M51" s="109">
        <v>8254</v>
      </c>
    </row>
    <row r="52" spans="2:13" ht="27.75" customHeight="1" x14ac:dyDescent="0.2">
      <c r="B52" s="1242"/>
      <c r="C52" s="1243"/>
      <c r="D52" s="106"/>
      <c r="E52" s="1246" t="s">
        <v>43</v>
      </c>
      <c r="F52" s="1246"/>
      <c r="G52" s="1246"/>
      <c r="H52" s="1247"/>
      <c r="I52" s="107">
        <v>42128</v>
      </c>
      <c r="J52" s="108">
        <v>42010</v>
      </c>
      <c r="K52" s="108">
        <v>42069</v>
      </c>
      <c r="L52" s="108">
        <v>42506</v>
      </c>
      <c r="M52" s="109">
        <v>44043</v>
      </c>
    </row>
    <row r="53" spans="2:13" ht="27.75" customHeight="1" thickBot="1" x14ac:dyDescent="0.25">
      <c r="B53" s="1253" t="s">
        <v>44</v>
      </c>
      <c r="C53" s="1254"/>
      <c r="D53" s="113"/>
      <c r="E53" s="1255" t="s">
        <v>45</v>
      </c>
      <c r="F53" s="1255"/>
      <c r="G53" s="1255"/>
      <c r="H53" s="1256"/>
      <c r="I53" s="114">
        <v>14656</v>
      </c>
      <c r="J53" s="115">
        <v>15067</v>
      </c>
      <c r="K53" s="115">
        <v>16676</v>
      </c>
      <c r="L53" s="115">
        <v>17293</v>
      </c>
      <c r="M53" s="116">
        <v>20604</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Cq5iE2crYvqfqm1EbB1snLJ0IlUV/Gf6fMq+OB2rmS9RTp0OByhZYgyWipzm+AP/jY4z8vhZJCqgtaj/PFlA2A==" saltValue="sHRRmrntLzdjkGfLsB2b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577</v>
      </c>
      <c r="G54" s="125" t="s">
        <v>578</v>
      </c>
      <c r="H54" s="126" t="s">
        <v>579</v>
      </c>
    </row>
    <row r="55" spans="2:8" ht="52.5" customHeight="1" x14ac:dyDescent="0.2">
      <c r="B55" s="127"/>
      <c r="C55" s="1265" t="s">
        <v>48</v>
      </c>
      <c r="D55" s="1265"/>
      <c r="E55" s="1266"/>
      <c r="F55" s="128">
        <v>2457</v>
      </c>
      <c r="G55" s="128">
        <v>2656</v>
      </c>
      <c r="H55" s="129">
        <v>2463</v>
      </c>
    </row>
    <row r="56" spans="2:8" ht="52.5" customHeight="1" x14ac:dyDescent="0.2">
      <c r="B56" s="130"/>
      <c r="C56" s="1267" t="s">
        <v>49</v>
      </c>
      <c r="D56" s="1267"/>
      <c r="E56" s="1268"/>
      <c r="F56" s="131">
        <v>14</v>
      </c>
      <c r="G56" s="131">
        <v>14</v>
      </c>
      <c r="H56" s="132">
        <v>14</v>
      </c>
    </row>
    <row r="57" spans="2:8" ht="53.25" customHeight="1" x14ac:dyDescent="0.2">
      <c r="B57" s="130"/>
      <c r="C57" s="1269" t="s">
        <v>50</v>
      </c>
      <c r="D57" s="1269"/>
      <c r="E57" s="1270"/>
      <c r="F57" s="133">
        <v>3275</v>
      </c>
      <c r="G57" s="133">
        <v>2917</v>
      </c>
      <c r="H57" s="134">
        <v>1735</v>
      </c>
    </row>
    <row r="58" spans="2:8" ht="45.75" customHeight="1" x14ac:dyDescent="0.2">
      <c r="B58" s="135"/>
      <c r="C58" s="1257" t="s">
        <v>51</v>
      </c>
      <c r="D58" s="1258"/>
      <c r="E58" s="1259"/>
      <c r="F58" s="136"/>
      <c r="G58" s="136"/>
      <c r="H58" s="137"/>
    </row>
    <row r="59" spans="2:8" ht="45.75" customHeight="1" x14ac:dyDescent="0.2">
      <c r="B59" s="135"/>
      <c r="C59" s="1257" t="s">
        <v>52</v>
      </c>
      <c r="D59" s="1258"/>
      <c r="E59" s="1259"/>
      <c r="F59" s="136"/>
      <c r="G59" s="136"/>
      <c r="H59" s="137"/>
    </row>
    <row r="60" spans="2:8" ht="45.75" customHeight="1" x14ac:dyDescent="0.2">
      <c r="B60" s="135"/>
      <c r="C60" s="1257" t="s">
        <v>52</v>
      </c>
      <c r="D60" s="1258"/>
      <c r="E60" s="1259"/>
      <c r="F60" s="136"/>
      <c r="G60" s="136"/>
      <c r="H60" s="137"/>
    </row>
    <row r="61" spans="2:8" ht="45.75" customHeight="1" x14ac:dyDescent="0.2">
      <c r="B61" s="135"/>
      <c r="C61" s="1257" t="s">
        <v>52</v>
      </c>
      <c r="D61" s="1258"/>
      <c r="E61" s="1259"/>
      <c r="F61" s="136"/>
      <c r="G61" s="136"/>
      <c r="H61" s="137"/>
    </row>
    <row r="62" spans="2:8" ht="45.75" customHeight="1" thickBot="1" x14ac:dyDescent="0.25">
      <c r="B62" s="138"/>
      <c r="C62" s="1260" t="s">
        <v>53</v>
      </c>
      <c r="D62" s="1261"/>
      <c r="E62" s="1262"/>
      <c r="F62" s="139"/>
      <c r="G62" s="139"/>
      <c r="H62" s="140"/>
    </row>
    <row r="63" spans="2:8" ht="52.5" customHeight="1" thickBot="1" x14ac:dyDescent="0.25">
      <c r="B63" s="141"/>
      <c r="C63" s="1263" t="s">
        <v>54</v>
      </c>
      <c r="D63" s="1263"/>
      <c r="E63" s="1264"/>
      <c r="F63" s="142">
        <v>5747</v>
      </c>
      <c r="G63" s="142">
        <v>5588</v>
      </c>
      <c r="H63" s="143">
        <v>4212</v>
      </c>
    </row>
    <row r="64" spans="2:8" ht="15" customHeight="1" x14ac:dyDescent="0.2"/>
  </sheetData>
  <sheetProtection algorithmName="SHA-512" hashValue="ku3fe1kC1G7nLROIgc8XV9uCFffdnIdL5+GaldPXOfjFmFWMkss7OKY2wN2LIdizhZq6i1dOdfS5JQ/TO0ADvg==" saltValue="R+TjwGS65gG5derXzhQ7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AFF0E-958C-46D6-A1DA-CD00D6D1018D}">
  <sheetPr>
    <pageSetUpPr fitToPage="1"/>
  </sheetPr>
  <dimension ref="A1:WZM160"/>
  <sheetViews>
    <sheetView showGridLines="0" zoomScale="80" zoomScaleNormal="80" zoomScaleSheetLayoutView="55" workbookViewId="0"/>
  </sheetViews>
  <sheetFormatPr defaultColWidth="0" defaultRowHeight="13.5" customHeight="1" zeroHeight="1" x14ac:dyDescent="0.2"/>
  <cols>
    <col min="1" max="1" width="6.36328125" style="1273" customWidth="1"/>
    <col min="2" max="107" width="2.453125" style="1273" customWidth="1"/>
    <col min="108" max="108" width="6.08984375" style="1281" customWidth="1"/>
    <col min="109" max="109" width="5.90625" style="1280" customWidth="1"/>
    <col min="110" max="110" width="19.08984375" style="1273" hidden="1"/>
    <col min="111" max="115" width="12.6328125" style="1273" hidden="1"/>
    <col min="116" max="349" width="8.6328125" style="1273" hidden="1"/>
    <col min="350" max="355" width="14.90625" style="1273" hidden="1"/>
    <col min="356" max="357" width="15.90625" style="1273" hidden="1"/>
    <col min="358" max="363" width="16.08984375" style="1273" hidden="1"/>
    <col min="364" max="364" width="6.08984375" style="1273" hidden="1"/>
    <col min="365" max="365" width="3" style="1273" hidden="1"/>
    <col min="366" max="605" width="8.6328125" style="1273" hidden="1"/>
    <col min="606" max="611" width="14.90625" style="1273" hidden="1"/>
    <col min="612" max="613" width="15.90625" style="1273" hidden="1"/>
    <col min="614" max="619" width="16.08984375" style="1273" hidden="1"/>
    <col min="620" max="620" width="6.08984375" style="1273" hidden="1"/>
    <col min="621" max="621" width="3" style="1273" hidden="1"/>
    <col min="622" max="861" width="8.6328125" style="1273" hidden="1"/>
    <col min="862" max="867" width="14.90625" style="1273" hidden="1"/>
    <col min="868" max="869" width="15.90625" style="1273" hidden="1"/>
    <col min="870" max="875" width="16.08984375" style="1273" hidden="1"/>
    <col min="876" max="876" width="6.08984375" style="1273" hidden="1"/>
    <col min="877" max="877" width="3" style="1273" hidden="1"/>
    <col min="878" max="1117" width="8.6328125" style="1273" hidden="1"/>
    <col min="1118" max="1123" width="14.90625" style="1273" hidden="1"/>
    <col min="1124" max="1125" width="15.90625" style="1273" hidden="1"/>
    <col min="1126" max="1131" width="16.08984375" style="1273" hidden="1"/>
    <col min="1132" max="1132" width="6.08984375" style="1273" hidden="1"/>
    <col min="1133" max="1133" width="3" style="1273" hidden="1"/>
    <col min="1134" max="1373" width="8.6328125" style="1273" hidden="1"/>
    <col min="1374" max="1379" width="14.90625" style="1273" hidden="1"/>
    <col min="1380" max="1381" width="15.90625" style="1273" hidden="1"/>
    <col min="1382" max="1387" width="16.08984375" style="1273" hidden="1"/>
    <col min="1388" max="1388" width="6.08984375" style="1273" hidden="1"/>
    <col min="1389" max="1389" width="3" style="1273" hidden="1"/>
    <col min="1390" max="1629" width="8.6328125" style="1273" hidden="1"/>
    <col min="1630" max="1635" width="14.90625" style="1273" hidden="1"/>
    <col min="1636" max="1637" width="15.90625" style="1273" hidden="1"/>
    <col min="1638" max="1643" width="16.08984375" style="1273" hidden="1"/>
    <col min="1644" max="1644" width="6.08984375" style="1273" hidden="1"/>
    <col min="1645" max="1645" width="3" style="1273" hidden="1"/>
    <col min="1646" max="1885" width="8.6328125" style="1273" hidden="1"/>
    <col min="1886" max="1891" width="14.90625" style="1273" hidden="1"/>
    <col min="1892" max="1893" width="15.90625" style="1273" hidden="1"/>
    <col min="1894" max="1899" width="16.08984375" style="1273" hidden="1"/>
    <col min="1900" max="1900" width="6.08984375" style="1273" hidden="1"/>
    <col min="1901" max="1901" width="3" style="1273" hidden="1"/>
    <col min="1902" max="2141" width="8.6328125" style="1273" hidden="1"/>
    <col min="2142" max="2147" width="14.90625" style="1273" hidden="1"/>
    <col min="2148" max="2149" width="15.90625" style="1273" hidden="1"/>
    <col min="2150" max="2155" width="16.08984375" style="1273" hidden="1"/>
    <col min="2156" max="2156" width="6.08984375" style="1273" hidden="1"/>
    <col min="2157" max="2157" width="3" style="1273" hidden="1"/>
    <col min="2158" max="2397" width="8.6328125" style="1273" hidden="1"/>
    <col min="2398" max="2403" width="14.90625" style="1273" hidden="1"/>
    <col min="2404" max="2405" width="15.90625" style="1273" hidden="1"/>
    <col min="2406" max="2411" width="16.08984375" style="1273" hidden="1"/>
    <col min="2412" max="2412" width="6.08984375" style="1273" hidden="1"/>
    <col min="2413" max="2413" width="3" style="1273" hidden="1"/>
    <col min="2414" max="2653" width="8.6328125" style="1273" hidden="1"/>
    <col min="2654" max="2659" width="14.90625" style="1273" hidden="1"/>
    <col min="2660" max="2661" width="15.90625" style="1273" hidden="1"/>
    <col min="2662" max="2667" width="16.08984375" style="1273" hidden="1"/>
    <col min="2668" max="2668" width="6.08984375" style="1273" hidden="1"/>
    <col min="2669" max="2669" width="3" style="1273" hidden="1"/>
    <col min="2670" max="2909" width="8.6328125" style="1273" hidden="1"/>
    <col min="2910" max="2915" width="14.90625" style="1273" hidden="1"/>
    <col min="2916" max="2917" width="15.90625" style="1273" hidden="1"/>
    <col min="2918" max="2923" width="16.08984375" style="1273" hidden="1"/>
    <col min="2924" max="2924" width="6.08984375" style="1273" hidden="1"/>
    <col min="2925" max="2925" width="3" style="1273" hidden="1"/>
    <col min="2926" max="3165" width="8.6328125" style="1273" hidden="1"/>
    <col min="3166" max="3171" width="14.90625" style="1273" hidden="1"/>
    <col min="3172" max="3173" width="15.90625" style="1273" hidden="1"/>
    <col min="3174" max="3179" width="16.08984375" style="1273" hidden="1"/>
    <col min="3180" max="3180" width="6.08984375" style="1273" hidden="1"/>
    <col min="3181" max="3181" width="3" style="1273" hidden="1"/>
    <col min="3182" max="3421" width="8.6328125" style="1273" hidden="1"/>
    <col min="3422" max="3427" width="14.90625" style="1273" hidden="1"/>
    <col min="3428" max="3429" width="15.90625" style="1273" hidden="1"/>
    <col min="3430" max="3435" width="16.08984375" style="1273" hidden="1"/>
    <col min="3436" max="3436" width="6.08984375" style="1273" hidden="1"/>
    <col min="3437" max="3437" width="3" style="1273" hidden="1"/>
    <col min="3438" max="3677" width="8.6328125" style="1273" hidden="1"/>
    <col min="3678" max="3683" width="14.90625" style="1273" hidden="1"/>
    <col min="3684" max="3685" width="15.90625" style="1273" hidden="1"/>
    <col min="3686" max="3691" width="16.08984375" style="1273" hidden="1"/>
    <col min="3692" max="3692" width="6.08984375" style="1273" hidden="1"/>
    <col min="3693" max="3693" width="3" style="1273" hidden="1"/>
    <col min="3694" max="3933" width="8.6328125" style="1273" hidden="1"/>
    <col min="3934" max="3939" width="14.90625" style="1273" hidden="1"/>
    <col min="3940" max="3941" width="15.90625" style="1273" hidden="1"/>
    <col min="3942" max="3947" width="16.08984375" style="1273" hidden="1"/>
    <col min="3948" max="3948" width="6.08984375" style="1273" hidden="1"/>
    <col min="3949" max="3949" width="3" style="1273" hidden="1"/>
    <col min="3950" max="4189" width="8.6328125" style="1273" hidden="1"/>
    <col min="4190" max="4195" width="14.90625" style="1273" hidden="1"/>
    <col min="4196" max="4197" width="15.90625" style="1273" hidden="1"/>
    <col min="4198" max="4203" width="16.08984375" style="1273" hidden="1"/>
    <col min="4204" max="4204" width="6.08984375" style="1273" hidden="1"/>
    <col min="4205" max="4205" width="3" style="1273" hidden="1"/>
    <col min="4206" max="4445" width="8.6328125" style="1273" hidden="1"/>
    <col min="4446" max="4451" width="14.90625" style="1273" hidden="1"/>
    <col min="4452" max="4453" width="15.90625" style="1273" hidden="1"/>
    <col min="4454" max="4459" width="16.08984375" style="1273" hidden="1"/>
    <col min="4460" max="4460" width="6.08984375" style="1273" hidden="1"/>
    <col min="4461" max="4461" width="3" style="1273" hidden="1"/>
    <col min="4462" max="4701" width="8.6328125" style="1273" hidden="1"/>
    <col min="4702" max="4707" width="14.90625" style="1273" hidden="1"/>
    <col min="4708" max="4709" width="15.90625" style="1273" hidden="1"/>
    <col min="4710" max="4715" width="16.08984375" style="1273" hidden="1"/>
    <col min="4716" max="4716" width="6.08984375" style="1273" hidden="1"/>
    <col min="4717" max="4717" width="3" style="1273" hidden="1"/>
    <col min="4718" max="4957" width="8.6328125" style="1273" hidden="1"/>
    <col min="4958" max="4963" width="14.90625" style="1273" hidden="1"/>
    <col min="4964" max="4965" width="15.90625" style="1273" hidden="1"/>
    <col min="4966" max="4971" width="16.08984375" style="1273" hidden="1"/>
    <col min="4972" max="4972" width="6.08984375" style="1273" hidden="1"/>
    <col min="4973" max="4973" width="3" style="1273" hidden="1"/>
    <col min="4974" max="5213" width="8.6328125" style="1273" hidden="1"/>
    <col min="5214" max="5219" width="14.90625" style="1273" hidden="1"/>
    <col min="5220" max="5221" width="15.90625" style="1273" hidden="1"/>
    <col min="5222" max="5227" width="16.08984375" style="1273" hidden="1"/>
    <col min="5228" max="5228" width="6.08984375" style="1273" hidden="1"/>
    <col min="5229" max="5229" width="3" style="1273" hidden="1"/>
    <col min="5230" max="5469" width="8.6328125" style="1273" hidden="1"/>
    <col min="5470" max="5475" width="14.90625" style="1273" hidden="1"/>
    <col min="5476" max="5477" width="15.90625" style="1273" hidden="1"/>
    <col min="5478" max="5483" width="16.08984375" style="1273" hidden="1"/>
    <col min="5484" max="5484" width="6.08984375" style="1273" hidden="1"/>
    <col min="5485" max="5485" width="3" style="1273" hidden="1"/>
    <col min="5486" max="5725" width="8.6328125" style="1273" hidden="1"/>
    <col min="5726" max="5731" width="14.90625" style="1273" hidden="1"/>
    <col min="5732" max="5733" width="15.90625" style="1273" hidden="1"/>
    <col min="5734" max="5739" width="16.08984375" style="1273" hidden="1"/>
    <col min="5740" max="5740" width="6.08984375" style="1273" hidden="1"/>
    <col min="5741" max="5741" width="3" style="1273" hidden="1"/>
    <col min="5742" max="5981" width="8.6328125" style="1273" hidden="1"/>
    <col min="5982" max="5987" width="14.90625" style="1273" hidden="1"/>
    <col min="5988" max="5989" width="15.90625" style="1273" hidden="1"/>
    <col min="5990" max="5995" width="16.08984375" style="1273" hidden="1"/>
    <col min="5996" max="5996" width="6.08984375" style="1273" hidden="1"/>
    <col min="5997" max="5997" width="3" style="1273" hidden="1"/>
    <col min="5998" max="6237" width="8.6328125" style="1273" hidden="1"/>
    <col min="6238" max="6243" width="14.90625" style="1273" hidden="1"/>
    <col min="6244" max="6245" width="15.90625" style="1273" hidden="1"/>
    <col min="6246" max="6251" width="16.08984375" style="1273" hidden="1"/>
    <col min="6252" max="6252" width="6.08984375" style="1273" hidden="1"/>
    <col min="6253" max="6253" width="3" style="1273" hidden="1"/>
    <col min="6254" max="6493" width="8.6328125" style="1273" hidden="1"/>
    <col min="6494" max="6499" width="14.90625" style="1273" hidden="1"/>
    <col min="6500" max="6501" width="15.90625" style="1273" hidden="1"/>
    <col min="6502" max="6507" width="16.08984375" style="1273" hidden="1"/>
    <col min="6508" max="6508" width="6.08984375" style="1273" hidden="1"/>
    <col min="6509" max="6509" width="3" style="1273" hidden="1"/>
    <col min="6510" max="6749" width="8.6328125" style="1273" hidden="1"/>
    <col min="6750" max="6755" width="14.90625" style="1273" hidden="1"/>
    <col min="6756" max="6757" width="15.90625" style="1273" hidden="1"/>
    <col min="6758" max="6763" width="16.08984375" style="1273" hidden="1"/>
    <col min="6764" max="6764" width="6.08984375" style="1273" hidden="1"/>
    <col min="6765" max="6765" width="3" style="1273" hidden="1"/>
    <col min="6766" max="7005" width="8.6328125" style="1273" hidden="1"/>
    <col min="7006" max="7011" width="14.90625" style="1273" hidden="1"/>
    <col min="7012" max="7013" width="15.90625" style="1273" hidden="1"/>
    <col min="7014" max="7019" width="16.08984375" style="1273" hidden="1"/>
    <col min="7020" max="7020" width="6.08984375" style="1273" hidden="1"/>
    <col min="7021" max="7021" width="3" style="1273" hidden="1"/>
    <col min="7022" max="7261" width="8.6328125" style="1273" hidden="1"/>
    <col min="7262" max="7267" width="14.90625" style="1273" hidden="1"/>
    <col min="7268" max="7269" width="15.90625" style="1273" hidden="1"/>
    <col min="7270" max="7275" width="16.08984375" style="1273" hidden="1"/>
    <col min="7276" max="7276" width="6.08984375" style="1273" hidden="1"/>
    <col min="7277" max="7277" width="3" style="1273" hidden="1"/>
    <col min="7278" max="7517" width="8.6328125" style="1273" hidden="1"/>
    <col min="7518" max="7523" width="14.90625" style="1273" hidden="1"/>
    <col min="7524" max="7525" width="15.90625" style="1273" hidden="1"/>
    <col min="7526" max="7531" width="16.08984375" style="1273" hidden="1"/>
    <col min="7532" max="7532" width="6.08984375" style="1273" hidden="1"/>
    <col min="7533" max="7533" width="3" style="1273" hidden="1"/>
    <col min="7534" max="7773" width="8.6328125" style="1273" hidden="1"/>
    <col min="7774" max="7779" width="14.90625" style="1273" hidden="1"/>
    <col min="7780" max="7781" width="15.90625" style="1273" hidden="1"/>
    <col min="7782" max="7787" width="16.08984375" style="1273" hidden="1"/>
    <col min="7788" max="7788" width="6.08984375" style="1273" hidden="1"/>
    <col min="7789" max="7789" width="3" style="1273" hidden="1"/>
    <col min="7790" max="8029" width="8.6328125" style="1273" hidden="1"/>
    <col min="8030" max="8035" width="14.90625" style="1273" hidden="1"/>
    <col min="8036" max="8037" width="15.90625" style="1273" hidden="1"/>
    <col min="8038" max="8043" width="16.08984375" style="1273" hidden="1"/>
    <col min="8044" max="8044" width="6.08984375" style="1273" hidden="1"/>
    <col min="8045" max="8045" width="3" style="1273" hidden="1"/>
    <col min="8046" max="8285" width="8.6328125" style="1273" hidden="1"/>
    <col min="8286" max="8291" width="14.90625" style="1273" hidden="1"/>
    <col min="8292" max="8293" width="15.90625" style="1273" hidden="1"/>
    <col min="8294" max="8299" width="16.08984375" style="1273" hidden="1"/>
    <col min="8300" max="8300" width="6.08984375" style="1273" hidden="1"/>
    <col min="8301" max="8301" width="3" style="1273" hidden="1"/>
    <col min="8302" max="8541" width="8.6328125" style="1273" hidden="1"/>
    <col min="8542" max="8547" width="14.90625" style="1273" hidden="1"/>
    <col min="8548" max="8549" width="15.90625" style="1273" hidden="1"/>
    <col min="8550" max="8555" width="16.08984375" style="1273" hidden="1"/>
    <col min="8556" max="8556" width="6.08984375" style="1273" hidden="1"/>
    <col min="8557" max="8557" width="3" style="1273" hidden="1"/>
    <col min="8558" max="8797" width="8.6328125" style="1273" hidden="1"/>
    <col min="8798" max="8803" width="14.90625" style="1273" hidden="1"/>
    <col min="8804" max="8805" width="15.90625" style="1273" hidden="1"/>
    <col min="8806" max="8811" width="16.08984375" style="1273" hidden="1"/>
    <col min="8812" max="8812" width="6.08984375" style="1273" hidden="1"/>
    <col min="8813" max="8813" width="3" style="1273" hidden="1"/>
    <col min="8814" max="9053" width="8.6328125" style="1273" hidden="1"/>
    <col min="9054" max="9059" width="14.90625" style="1273" hidden="1"/>
    <col min="9060" max="9061" width="15.90625" style="1273" hidden="1"/>
    <col min="9062" max="9067" width="16.08984375" style="1273" hidden="1"/>
    <col min="9068" max="9068" width="6.08984375" style="1273" hidden="1"/>
    <col min="9069" max="9069" width="3" style="1273" hidden="1"/>
    <col min="9070" max="9309" width="8.6328125" style="1273" hidden="1"/>
    <col min="9310" max="9315" width="14.90625" style="1273" hidden="1"/>
    <col min="9316" max="9317" width="15.90625" style="1273" hidden="1"/>
    <col min="9318" max="9323" width="16.08984375" style="1273" hidden="1"/>
    <col min="9324" max="9324" width="6.08984375" style="1273" hidden="1"/>
    <col min="9325" max="9325" width="3" style="1273" hidden="1"/>
    <col min="9326" max="9565" width="8.6328125" style="1273" hidden="1"/>
    <col min="9566" max="9571" width="14.90625" style="1273" hidden="1"/>
    <col min="9572" max="9573" width="15.90625" style="1273" hidden="1"/>
    <col min="9574" max="9579" width="16.08984375" style="1273" hidden="1"/>
    <col min="9580" max="9580" width="6.08984375" style="1273" hidden="1"/>
    <col min="9581" max="9581" width="3" style="1273" hidden="1"/>
    <col min="9582" max="9821" width="8.6328125" style="1273" hidden="1"/>
    <col min="9822" max="9827" width="14.90625" style="1273" hidden="1"/>
    <col min="9828" max="9829" width="15.90625" style="1273" hidden="1"/>
    <col min="9830" max="9835" width="16.08984375" style="1273" hidden="1"/>
    <col min="9836" max="9836" width="6.08984375" style="1273" hidden="1"/>
    <col min="9837" max="9837" width="3" style="1273" hidden="1"/>
    <col min="9838" max="10077" width="8.6328125" style="1273" hidden="1"/>
    <col min="10078" max="10083" width="14.90625" style="1273" hidden="1"/>
    <col min="10084" max="10085" width="15.90625" style="1273" hidden="1"/>
    <col min="10086" max="10091" width="16.08984375" style="1273" hidden="1"/>
    <col min="10092" max="10092" width="6.08984375" style="1273" hidden="1"/>
    <col min="10093" max="10093" width="3" style="1273" hidden="1"/>
    <col min="10094" max="10333" width="8.6328125" style="1273" hidden="1"/>
    <col min="10334" max="10339" width="14.90625" style="1273" hidden="1"/>
    <col min="10340" max="10341" width="15.90625" style="1273" hidden="1"/>
    <col min="10342" max="10347" width="16.08984375" style="1273" hidden="1"/>
    <col min="10348" max="10348" width="6.08984375" style="1273" hidden="1"/>
    <col min="10349" max="10349" width="3" style="1273" hidden="1"/>
    <col min="10350" max="10589" width="8.6328125" style="1273" hidden="1"/>
    <col min="10590" max="10595" width="14.90625" style="1273" hidden="1"/>
    <col min="10596" max="10597" width="15.90625" style="1273" hidden="1"/>
    <col min="10598" max="10603" width="16.08984375" style="1273" hidden="1"/>
    <col min="10604" max="10604" width="6.08984375" style="1273" hidden="1"/>
    <col min="10605" max="10605" width="3" style="1273" hidden="1"/>
    <col min="10606" max="10845" width="8.6328125" style="1273" hidden="1"/>
    <col min="10846" max="10851" width="14.90625" style="1273" hidden="1"/>
    <col min="10852" max="10853" width="15.90625" style="1273" hidden="1"/>
    <col min="10854" max="10859" width="16.08984375" style="1273" hidden="1"/>
    <col min="10860" max="10860" width="6.08984375" style="1273" hidden="1"/>
    <col min="10861" max="10861" width="3" style="1273" hidden="1"/>
    <col min="10862" max="11101" width="8.6328125" style="1273" hidden="1"/>
    <col min="11102" max="11107" width="14.90625" style="1273" hidden="1"/>
    <col min="11108" max="11109" width="15.90625" style="1273" hidden="1"/>
    <col min="11110" max="11115" width="16.08984375" style="1273" hidden="1"/>
    <col min="11116" max="11116" width="6.08984375" style="1273" hidden="1"/>
    <col min="11117" max="11117" width="3" style="1273" hidden="1"/>
    <col min="11118" max="11357" width="8.6328125" style="1273" hidden="1"/>
    <col min="11358" max="11363" width="14.90625" style="1273" hidden="1"/>
    <col min="11364" max="11365" width="15.90625" style="1273" hidden="1"/>
    <col min="11366" max="11371" width="16.08984375" style="1273" hidden="1"/>
    <col min="11372" max="11372" width="6.08984375" style="1273" hidden="1"/>
    <col min="11373" max="11373" width="3" style="1273" hidden="1"/>
    <col min="11374" max="11613" width="8.6328125" style="1273" hidden="1"/>
    <col min="11614" max="11619" width="14.90625" style="1273" hidden="1"/>
    <col min="11620" max="11621" width="15.90625" style="1273" hidden="1"/>
    <col min="11622" max="11627" width="16.08984375" style="1273" hidden="1"/>
    <col min="11628" max="11628" width="6.08984375" style="1273" hidden="1"/>
    <col min="11629" max="11629" width="3" style="1273" hidden="1"/>
    <col min="11630" max="11869" width="8.6328125" style="1273" hidden="1"/>
    <col min="11870" max="11875" width="14.90625" style="1273" hidden="1"/>
    <col min="11876" max="11877" width="15.90625" style="1273" hidden="1"/>
    <col min="11878" max="11883" width="16.08984375" style="1273" hidden="1"/>
    <col min="11884" max="11884" width="6.08984375" style="1273" hidden="1"/>
    <col min="11885" max="11885" width="3" style="1273" hidden="1"/>
    <col min="11886" max="12125" width="8.6328125" style="1273" hidden="1"/>
    <col min="12126" max="12131" width="14.90625" style="1273" hidden="1"/>
    <col min="12132" max="12133" width="15.90625" style="1273" hidden="1"/>
    <col min="12134" max="12139" width="16.08984375" style="1273" hidden="1"/>
    <col min="12140" max="12140" width="6.08984375" style="1273" hidden="1"/>
    <col min="12141" max="12141" width="3" style="1273" hidden="1"/>
    <col min="12142" max="12381" width="8.6328125" style="1273" hidden="1"/>
    <col min="12382" max="12387" width="14.90625" style="1273" hidden="1"/>
    <col min="12388" max="12389" width="15.90625" style="1273" hidden="1"/>
    <col min="12390" max="12395" width="16.08984375" style="1273" hidden="1"/>
    <col min="12396" max="12396" width="6.08984375" style="1273" hidden="1"/>
    <col min="12397" max="12397" width="3" style="1273" hidden="1"/>
    <col min="12398" max="12637" width="8.6328125" style="1273" hidden="1"/>
    <col min="12638" max="12643" width="14.90625" style="1273" hidden="1"/>
    <col min="12644" max="12645" width="15.90625" style="1273" hidden="1"/>
    <col min="12646" max="12651" width="16.08984375" style="1273" hidden="1"/>
    <col min="12652" max="12652" width="6.08984375" style="1273" hidden="1"/>
    <col min="12653" max="12653" width="3" style="1273" hidden="1"/>
    <col min="12654" max="12893" width="8.6328125" style="1273" hidden="1"/>
    <col min="12894" max="12899" width="14.90625" style="1273" hidden="1"/>
    <col min="12900" max="12901" width="15.90625" style="1273" hidden="1"/>
    <col min="12902" max="12907" width="16.08984375" style="1273" hidden="1"/>
    <col min="12908" max="12908" width="6.08984375" style="1273" hidden="1"/>
    <col min="12909" max="12909" width="3" style="1273" hidden="1"/>
    <col min="12910" max="13149" width="8.6328125" style="1273" hidden="1"/>
    <col min="13150" max="13155" width="14.90625" style="1273" hidden="1"/>
    <col min="13156" max="13157" width="15.90625" style="1273" hidden="1"/>
    <col min="13158" max="13163" width="16.08984375" style="1273" hidden="1"/>
    <col min="13164" max="13164" width="6.08984375" style="1273" hidden="1"/>
    <col min="13165" max="13165" width="3" style="1273" hidden="1"/>
    <col min="13166" max="13405" width="8.6328125" style="1273" hidden="1"/>
    <col min="13406" max="13411" width="14.90625" style="1273" hidden="1"/>
    <col min="13412" max="13413" width="15.90625" style="1273" hidden="1"/>
    <col min="13414" max="13419" width="16.08984375" style="1273" hidden="1"/>
    <col min="13420" max="13420" width="6.08984375" style="1273" hidden="1"/>
    <col min="13421" max="13421" width="3" style="1273" hidden="1"/>
    <col min="13422" max="13661" width="8.6328125" style="1273" hidden="1"/>
    <col min="13662" max="13667" width="14.90625" style="1273" hidden="1"/>
    <col min="13668" max="13669" width="15.90625" style="1273" hidden="1"/>
    <col min="13670" max="13675" width="16.08984375" style="1273" hidden="1"/>
    <col min="13676" max="13676" width="6.08984375" style="1273" hidden="1"/>
    <col min="13677" max="13677" width="3" style="1273" hidden="1"/>
    <col min="13678" max="13917" width="8.6328125" style="1273" hidden="1"/>
    <col min="13918" max="13923" width="14.90625" style="1273" hidden="1"/>
    <col min="13924" max="13925" width="15.90625" style="1273" hidden="1"/>
    <col min="13926" max="13931" width="16.08984375" style="1273" hidden="1"/>
    <col min="13932" max="13932" width="6.08984375" style="1273" hidden="1"/>
    <col min="13933" max="13933" width="3" style="1273" hidden="1"/>
    <col min="13934" max="14173" width="8.6328125" style="1273" hidden="1"/>
    <col min="14174" max="14179" width="14.90625" style="1273" hidden="1"/>
    <col min="14180" max="14181" width="15.90625" style="1273" hidden="1"/>
    <col min="14182" max="14187" width="16.08984375" style="1273" hidden="1"/>
    <col min="14188" max="14188" width="6.08984375" style="1273" hidden="1"/>
    <col min="14189" max="14189" width="3" style="1273" hidden="1"/>
    <col min="14190" max="14429" width="8.6328125" style="1273" hidden="1"/>
    <col min="14430" max="14435" width="14.90625" style="1273" hidden="1"/>
    <col min="14436" max="14437" width="15.90625" style="1273" hidden="1"/>
    <col min="14438" max="14443" width="16.08984375" style="1273" hidden="1"/>
    <col min="14444" max="14444" width="6.08984375" style="1273" hidden="1"/>
    <col min="14445" max="14445" width="3" style="1273" hidden="1"/>
    <col min="14446" max="14685" width="8.6328125" style="1273" hidden="1"/>
    <col min="14686" max="14691" width="14.90625" style="1273" hidden="1"/>
    <col min="14692" max="14693" width="15.90625" style="1273" hidden="1"/>
    <col min="14694" max="14699" width="16.08984375" style="1273" hidden="1"/>
    <col min="14700" max="14700" width="6.08984375" style="1273" hidden="1"/>
    <col min="14701" max="14701" width="3" style="1273" hidden="1"/>
    <col min="14702" max="14941" width="8.6328125" style="1273" hidden="1"/>
    <col min="14942" max="14947" width="14.90625" style="1273" hidden="1"/>
    <col min="14948" max="14949" width="15.90625" style="1273" hidden="1"/>
    <col min="14950" max="14955" width="16.08984375" style="1273" hidden="1"/>
    <col min="14956" max="14956" width="6.08984375" style="1273" hidden="1"/>
    <col min="14957" max="14957" width="3" style="1273" hidden="1"/>
    <col min="14958" max="15197" width="8.6328125" style="1273" hidden="1"/>
    <col min="15198" max="15203" width="14.90625" style="1273" hidden="1"/>
    <col min="15204" max="15205" width="15.90625" style="1273" hidden="1"/>
    <col min="15206" max="15211" width="16.08984375" style="1273" hidden="1"/>
    <col min="15212" max="15212" width="6.08984375" style="1273" hidden="1"/>
    <col min="15213" max="15213" width="3" style="1273" hidden="1"/>
    <col min="15214" max="15453" width="8.6328125" style="1273" hidden="1"/>
    <col min="15454" max="15459" width="14.90625" style="1273" hidden="1"/>
    <col min="15460" max="15461" width="15.90625" style="1273" hidden="1"/>
    <col min="15462" max="15467" width="16.08984375" style="1273" hidden="1"/>
    <col min="15468" max="15468" width="6.08984375" style="1273" hidden="1"/>
    <col min="15469" max="15469" width="3" style="1273" hidden="1"/>
    <col min="15470" max="15709" width="8.6328125" style="1273" hidden="1"/>
    <col min="15710" max="15715" width="14.90625" style="1273" hidden="1"/>
    <col min="15716" max="15717" width="15.90625" style="1273" hidden="1"/>
    <col min="15718" max="15723" width="16.08984375" style="1273" hidden="1"/>
    <col min="15724" max="15724" width="6.08984375" style="1273" hidden="1"/>
    <col min="15725" max="15725" width="3" style="1273" hidden="1"/>
    <col min="15726" max="15965" width="8.6328125" style="1273" hidden="1"/>
    <col min="15966" max="15971" width="14.90625" style="1273" hidden="1"/>
    <col min="15972" max="15973" width="15.90625" style="1273" hidden="1"/>
    <col min="15974" max="15979" width="16.08984375" style="1273" hidden="1"/>
    <col min="15980" max="15980" width="6.08984375" style="1273" hidden="1"/>
    <col min="15981" max="15981" width="3" style="1273" hidden="1"/>
    <col min="15982" max="16221" width="8.6328125" style="1273" hidden="1"/>
    <col min="16222" max="16227" width="14.90625" style="1273" hidden="1"/>
    <col min="16228" max="16229" width="15.90625" style="1273" hidden="1"/>
    <col min="16230" max="16235" width="16.08984375" style="1273" hidden="1"/>
    <col min="16236" max="16236" width="6.08984375" style="1273" hidden="1"/>
    <col min="16237" max="16237" width="3" style="1273" hidden="1"/>
    <col min="16238" max="16384" width="8.6328125" style="1273" hidden="1"/>
  </cols>
  <sheetData>
    <row r="1" spans="1:143" ht="42.75" customHeight="1" x14ac:dyDescent="0.2">
      <c r="A1" s="1271"/>
      <c r="B1" s="1272"/>
      <c r="DD1" s="1273"/>
      <c r="DE1" s="1273"/>
    </row>
    <row r="2" spans="1:143" ht="25.5" customHeight="1" x14ac:dyDescent="0.2">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2">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ht="13" x14ac:dyDescent="0.2">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ht="13" x14ac:dyDescent="0.2">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ht="13" x14ac:dyDescent="0.2">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3"/>
      <c r="DE19" s="1273"/>
    </row>
    <row r="20" spans="1:351" ht="13" x14ac:dyDescent="0.2">
      <c r="DD20" s="1273"/>
      <c r="DE20" s="1273"/>
    </row>
    <row r="21" spans="1:351" ht="16.5" x14ac:dyDescent="0.2">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6.5" x14ac:dyDescent="0.2">
      <c r="B22" s="1280"/>
      <c r="MM22" s="1279"/>
    </row>
    <row r="23" spans="1:351" ht="13" x14ac:dyDescent="0.2">
      <c r="B23" s="1280"/>
    </row>
    <row r="24" spans="1:351" ht="13" x14ac:dyDescent="0.2">
      <c r="B24" s="1280"/>
    </row>
    <row r="25" spans="1:351" ht="13" x14ac:dyDescent="0.2">
      <c r="B25" s="1280"/>
    </row>
    <row r="26" spans="1:351" ht="13" x14ac:dyDescent="0.2">
      <c r="B26" s="1280"/>
    </row>
    <row r="27" spans="1:351" ht="13" x14ac:dyDescent="0.2">
      <c r="B27" s="1280"/>
    </row>
    <row r="28" spans="1:351" ht="13" x14ac:dyDescent="0.2">
      <c r="B28" s="1280"/>
    </row>
    <row r="29" spans="1:351" ht="13" x14ac:dyDescent="0.2">
      <c r="B29" s="1280"/>
    </row>
    <row r="30" spans="1:351" ht="13" x14ac:dyDescent="0.2">
      <c r="B30" s="1280"/>
    </row>
    <row r="31" spans="1:351" ht="13" x14ac:dyDescent="0.2">
      <c r="B31" s="1280"/>
    </row>
    <row r="32" spans="1:351" ht="13" x14ac:dyDescent="0.2">
      <c r="B32" s="1280"/>
    </row>
    <row r="33" spans="2:109" ht="13" x14ac:dyDescent="0.2">
      <c r="B33" s="1280"/>
    </row>
    <row r="34" spans="2:109" ht="13" x14ac:dyDescent="0.2">
      <c r="B34" s="1280"/>
    </row>
    <row r="35" spans="2:109" ht="13" x14ac:dyDescent="0.2">
      <c r="B35" s="1280"/>
    </row>
    <row r="36" spans="2:109" ht="13" x14ac:dyDescent="0.2">
      <c r="B36" s="1280"/>
    </row>
    <row r="37" spans="2:109" ht="13" x14ac:dyDescent="0.2">
      <c r="B37" s="1280"/>
    </row>
    <row r="38" spans="2:109" ht="13" x14ac:dyDescent="0.2">
      <c r="B38" s="1280"/>
    </row>
    <row r="39" spans="2:109" ht="13" x14ac:dyDescent="0.2">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ht="13" x14ac:dyDescent="0.2">
      <c r="B40" s="1285"/>
      <c r="DD40" s="1285"/>
      <c r="DE40" s="1273"/>
    </row>
    <row r="41" spans="2:109" ht="16.5" x14ac:dyDescent="0.2">
      <c r="B41" s="1286" t="s">
        <v>619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ht="13" x14ac:dyDescent="0.2">
      <c r="B42" s="1280"/>
      <c r="G42" s="1287"/>
      <c r="I42" s="1288"/>
      <c r="J42" s="1288"/>
      <c r="K42" s="1288"/>
      <c r="AM42" s="1287"/>
      <c r="AN42" s="1287" t="s">
        <v>620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2">
      <c r="B43" s="1280"/>
      <c r="AN43" s="1289" t="s">
        <v>621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 x14ac:dyDescent="0.2">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 x14ac:dyDescent="0.2">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 x14ac:dyDescent="0.2">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 x14ac:dyDescent="0.2">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 x14ac:dyDescent="0.2">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ht="13" x14ac:dyDescent="0.2">
      <c r="B49" s="1280"/>
      <c r="AN49" s="1273" t="s">
        <v>622</v>
      </c>
    </row>
    <row r="50" spans="1:109" ht="13" x14ac:dyDescent="0.2">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575</v>
      </c>
      <c r="BQ50" s="1305"/>
      <c r="BR50" s="1305"/>
      <c r="BS50" s="1305"/>
      <c r="BT50" s="1305"/>
      <c r="BU50" s="1305"/>
      <c r="BV50" s="1305"/>
      <c r="BW50" s="1305"/>
      <c r="BX50" s="1305" t="s">
        <v>576</v>
      </c>
      <c r="BY50" s="1305"/>
      <c r="BZ50" s="1305"/>
      <c r="CA50" s="1305"/>
      <c r="CB50" s="1305"/>
      <c r="CC50" s="1305"/>
      <c r="CD50" s="1305"/>
      <c r="CE50" s="1305"/>
      <c r="CF50" s="1305" t="s">
        <v>577</v>
      </c>
      <c r="CG50" s="1305"/>
      <c r="CH50" s="1305"/>
      <c r="CI50" s="1305"/>
      <c r="CJ50" s="1305"/>
      <c r="CK50" s="1305"/>
      <c r="CL50" s="1305"/>
      <c r="CM50" s="1305"/>
      <c r="CN50" s="1305" t="s">
        <v>578</v>
      </c>
      <c r="CO50" s="1305"/>
      <c r="CP50" s="1305"/>
      <c r="CQ50" s="1305"/>
      <c r="CR50" s="1305"/>
      <c r="CS50" s="1305"/>
      <c r="CT50" s="1305"/>
      <c r="CU50" s="1305"/>
      <c r="CV50" s="1305" t="s">
        <v>579</v>
      </c>
      <c r="CW50" s="1305"/>
      <c r="CX50" s="1305"/>
      <c r="CY50" s="1305"/>
      <c r="CZ50" s="1305"/>
      <c r="DA50" s="1305"/>
      <c r="DB50" s="1305"/>
      <c r="DC50" s="1305"/>
    </row>
    <row r="51" spans="1:109" ht="13.5" customHeight="1" x14ac:dyDescent="0.2">
      <c r="B51" s="1280"/>
      <c r="G51" s="1306"/>
      <c r="H51" s="1306"/>
      <c r="I51" s="1307"/>
      <c r="J51" s="1307"/>
      <c r="K51" s="1308"/>
      <c r="L51" s="1308"/>
      <c r="M51" s="1308"/>
      <c r="N51" s="1308"/>
      <c r="AM51" s="1298"/>
      <c r="AN51" s="1309" t="s">
        <v>623</v>
      </c>
      <c r="AO51" s="1309"/>
      <c r="AP51" s="1309"/>
      <c r="AQ51" s="1309"/>
      <c r="AR51" s="1309"/>
      <c r="AS51" s="1309"/>
      <c r="AT51" s="1309"/>
      <c r="AU51" s="1309"/>
      <c r="AV51" s="1309"/>
      <c r="AW51" s="1309"/>
      <c r="AX51" s="1309"/>
      <c r="AY51" s="1309"/>
      <c r="AZ51" s="1309"/>
      <c r="BA51" s="1309"/>
      <c r="BB51" s="1309" t="s">
        <v>624</v>
      </c>
      <c r="BC51" s="1309"/>
      <c r="BD51" s="1309"/>
      <c r="BE51" s="1309"/>
      <c r="BF51" s="1309"/>
      <c r="BG51" s="1309"/>
      <c r="BH51" s="1309"/>
      <c r="BI51" s="1309"/>
      <c r="BJ51" s="1309"/>
      <c r="BK51" s="1309"/>
      <c r="BL51" s="1309"/>
      <c r="BM51" s="1309"/>
      <c r="BN51" s="1309"/>
      <c r="BO51" s="1309"/>
      <c r="BP51" s="1310">
        <v>87.9</v>
      </c>
      <c r="BQ51" s="1310"/>
      <c r="BR51" s="1310"/>
      <c r="BS51" s="1310"/>
      <c r="BT51" s="1310"/>
      <c r="BU51" s="1310"/>
      <c r="BV51" s="1310"/>
      <c r="BW51" s="1310"/>
      <c r="BX51" s="1310">
        <v>90.7</v>
      </c>
      <c r="BY51" s="1310"/>
      <c r="BZ51" s="1310"/>
      <c r="CA51" s="1310"/>
      <c r="CB51" s="1310"/>
      <c r="CC51" s="1310"/>
      <c r="CD51" s="1310"/>
      <c r="CE51" s="1310"/>
      <c r="CF51" s="1310">
        <v>101.8</v>
      </c>
      <c r="CG51" s="1310"/>
      <c r="CH51" s="1310"/>
      <c r="CI51" s="1310"/>
      <c r="CJ51" s="1310"/>
      <c r="CK51" s="1310"/>
      <c r="CL51" s="1310"/>
      <c r="CM51" s="1310"/>
      <c r="CN51" s="1310">
        <v>107.4</v>
      </c>
      <c r="CO51" s="1310"/>
      <c r="CP51" s="1310"/>
      <c r="CQ51" s="1310"/>
      <c r="CR51" s="1310"/>
      <c r="CS51" s="1310"/>
      <c r="CT51" s="1310"/>
      <c r="CU51" s="1310"/>
      <c r="CV51" s="1310">
        <v>126.2</v>
      </c>
      <c r="CW51" s="1310"/>
      <c r="CX51" s="1310"/>
      <c r="CY51" s="1310"/>
      <c r="CZ51" s="1310"/>
      <c r="DA51" s="1310"/>
      <c r="DB51" s="1310"/>
      <c r="DC51" s="1310"/>
    </row>
    <row r="52" spans="1:109" ht="13" x14ac:dyDescent="0.2">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 x14ac:dyDescent="0.2">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625</v>
      </c>
      <c r="BC53" s="1309"/>
      <c r="BD53" s="1309"/>
      <c r="BE53" s="1309"/>
      <c r="BF53" s="1309"/>
      <c r="BG53" s="1309"/>
      <c r="BH53" s="1309"/>
      <c r="BI53" s="1309"/>
      <c r="BJ53" s="1309"/>
      <c r="BK53" s="1309"/>
      <c r="BL53" s="1309"/>
      <c r="BM53" s="1309"/>
      <c r="BN53" s="1309"/>
      <c r="BO53" s="1309"/>
      <c r="BP53" s="1310">
        <v>46.6</v>
      </c>
      <c r="BQ53" s="1310"/>
      <c r="BR53" s="1310"/>
      <c r="BS53" s="1310"/>
      <c r="BT53" s="1310"/>
      <c r="BU53" s="1310"/>
      <c r="BV53" s="1310"/>
      <c r="BW53" s="1310"/>
      <c r="BX53" s="1310">
        <v>47.4</v>
      </c>
      <c r="BY53" s="1310"/>
      <c r="BZ53" s="1310"/>
      <c r="CA53" s="1310"/>
      <c r="CB53" s="1310"/>
      <c r="CC53" s="1310"/>
      <c r="CD53" s="1310"/>
      <c r="CE53" s="1310"/>
      <c r="CF53" s="1310">
        <v>47.9</v>
      </c>
      <c r="CG53" s="1310"/>
      <c r="CH53" s="1310"/>
      <c r="CI53" s="1310"/>
      <c r="CJ53" s="1310"/>
      <c r="CK53" s="1310"/>
      <c r="CL53" s="1310"/>
      <c r="CM53" s="1310"/>
      <c r="CN53" s="1310">
        <v>48.7</v>
      </c>
      <c r="CO53" s="1310"/>
      <c r="CP53" s="1310"/>
      <c r="CQ53" s="1310"/>
      <c r="CR53" s="1310"/>
      <c r="CS53" s="1310"/>
      <c r="CT53" s="1310"/>
      <c r="CU53" s="1310"/>
      <c r="CV53" s="1310">
        <v>48.7</v>
      </c>
      <c r="CW53" s="1310"/>
      <c r="CX53" s="1310"/>
      <c r="CY53" s="1310"/>
      <c r="CZ53" s="1310"/>
      <c r="DA53" s="1310"/>
      <c r="DB53" s="1310"/>
      <c r="DC53" s="1310"/>
    </row>
    <row r="54" spans="1:109" ht="13" x14ac:dyDescent="0.2">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 x14ac:dyDescent="0.2">
      <c r="A55" s="1288"/>
      <c r="B55" s="1280"/>
      <c r="G55" s="1299"/>
      <c r="H55" s="1299"/>
      <c r="I55" s="1299"/>
      <c r="J55" s="1299"/>
      <c r="K55" s="1308"/>
      <c r="L55" s="1308"/>
      <c r="M55" s="1308"/>
      <c r="N55" s="1308"/>
      <c r="AN55" s="1305" t="s">
        <v>626</v>
      </c>
      <c r="AO55" s="1305"/>
      <c r="AP55" s="1305"/>
      <c r="AQ55" s="1305"/>
      <c r="AR55" s="1305"/>
      <c r="AS55" s="1305"/>
      <c r="AT55" s="1305"/>
      <c r="AU55" s="1305"/>
      <c r="AV55" s="1305"/>
      <c r="AW55" s="1305"/>
      <c r="AX55" s="1305"/>
      <c r="AY55" s="1305"/>
      <c r="AZ55" s="1305"/>
      <c r="BA55" s="1305"/>
      <c r="BB55" s="1309" t="s">
        <v>624</v>
      </c>
      <c r="BC55" s="1309"/>
      <c r="BD55" s="1309"/>
      <c r="BE55" s="1309"/>
      <c r="BF55" s="1309"/>
      <c r="BG55" s="1309"/>
      <c r="BH55" s="1309"/>
      <c r="BI55" s="1309"/>
      <c r="BJ55" s="1309"/>
      <c r="BK55" s="1309"/>
      <c r="BL55" s="1309"/>
      <c r="BM55" s="1309"/>
      <c r="BN55" s="1309"/>
      <c r="BO55" s="1309"/>
      <c r="BP55" s="1310">
        <v>37.299999999999997</v>
      </c>
      <c r="BQ55" s="1310"/>
      <c r="BR55" s="1310"/>
      <c r="BS55" s="1310"/>
      <c r="BT55" s="1310"/>
      <c r="BU55" s="1310"/>
      <c r="BV55" s="1310"/>
      <c r="BW55" s="1310"/>
      <c r="BX55" s="1310">
        <v>33.1</v>
      </c>
      <c r="BY55" s="1310"/>
      <c r="BZ55" s="1310"/>
      <c r="CA55" s="1310"/>
      <c r="CB55" s="1310"/>
      <c r="CC55" s="1310"/>
      <c r="CD55" s="1310"/>
      <c r="CE55" s="1310"/>
      <c r="CF55" s="1310">
        <v>31.3</v>
      </c>
      <c r="CG55" s="1310"/>
      <c r="CH55" s="1310"/>
      <c r="CI55" s="1310"/>
      <c r="CJ55" s="1310"/>
      <c r="CK55" s="1310"/>
      <c r="CL55" s="1310"/>
      <c r="CM55" s="1310"/>
      <c r="CN55" s="1310">
        <v>25.3</v>
      </c>
      <c r="CO55" s="1310"/>
      <c r="CP55" s="1310"/>
      <c r="CQ55" s="1310"/>
      <c r="CR55" s="1310"/>
      <c r="CS55" s="1310"/>
      <c r="CT55" s="1310"/>
      <c r="CU55" s="1310"/>
      <c r="CV55" s="1310">
        <v>25.5</v>
      </c>
      <c r="CW55" s="1310"/>
      <c r="CX55" s="1310"/>
      <c r="CY55" s="1310"/>
      <c r="CZ55" s="1310"/>
      <c r="DA55" s="1310"/>
      <c r="DB55" s="1310"/>
      <c r="DC55" s="1310"/>
    </row>
    <row r="56" spans="1:109" ht="13" x14ac:dyDescent="0.2">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ht="13" x14ac:dyDescent="0.2">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625</v>
      </c>
      <c r="BC57" s="1309"/>
      <c r="BD57" s="1309"/>
      <c r="BE57" s="1309"/>
      <c r="BF57" s="1309"/>
      <c r="BG57" s="1309"/>
      <c r="BH57" s="1309"/>
      <c r="BI57" s="1309"/>
      <c r="BJ57" s="1309"/>
      <c r="BK57" s="1309"/>
      <c r="BL57" s="1309"/>
      <c r="BM57" s="1309"/>
      <c r="BN57" s="1309"/>
      <c r="BO57" s="1309"/>
      <c r="BP57" s="1310">
        <v>55.2</v>
      </c>
      <c r="BQ57" s="1310"/>
      <c r="BR57" s="1310"/>
      <c r="BS57" s="1310"/>
      <c r="BT57" s="1310"/>
      <c r="BU57" s="1310"/>
      <c r="BV57" s="1310"/>
      <c r="BW57" s="1310"/>
      <c r="BX57" s="1310">
        <v>57.2</v>
      </c>
      <c r="BY57" s="1310"/>
      <c r="BZ57" s="1310"/>
      <c r="CA57" s="1310"/>
      <c r="CB57" s="1310"/>
      <c r="CC57" s="1310"/>
      <c r="CD57" s="1310"/>
      <c r="CE57" s="1310"/>
      <c r="CF57" s="1310">
        <v>58.5</v>
      </c>
      <c r="CG57" s="1310"/>
      <c r="CH57" s="1310"/>
      <c r="CI57" s="1310"/>
      <c r="CJ57" s="1310"/>
      <c r="CK57" s="1310"/>
      <c r="CL57" s="1310"/>
      <c r="CM57" s="1310"/>
      <c r="CN57" s="1310">
        <v>59.8</v>
      </c>
      <c r="CO57" s="1310"/>
      <c r="CP57" s="1310"/>
      <c r="CQ57" s="1310"/>
      <c r="CR57" s="1310"/>
      <c r="CS57" s="1310"/>
      <c r="CT57" s="1310"/>
      <c r="CU57" s="1310"/>
      <c r="CV57" s="1310">
        <v>60.6</v>
      </c>
      <c r="CW57" s="1310"/>
      <c r="CX57" s="1310"/>
      <c r="CY57" s="1310"/>
      <c r="CZ57" s="1310"/>
      <c r="DA57" s="1310"/>
      <c r="DB57" s="1310"/>
      <c r="DC57" s="1310"/>
      <c r="DD57" s="1313"/>
      <c r="DE57" s="1311"/>
    </row>
    <row r="58" spans="1:109" s="1288" customFormat="1" ht="13" x14ac:dyDescent="0.2">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ht="13" x14ac:dyDescent="0.2">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ht="13" x14ac:dyDescent="0.2">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ht="13" x14ac:dyDescent="0.2">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ht="13" x14ac:dyDescent="0.2">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6.5" x14ac:dyDescent="0.2">
      <c r="B63" s="1319" t="s">
        <v>627</v>
      </c>
    </row>
    <row r="64" spans="1:109" ht="13" x14ac:dyDescent="0.2">
      <c r="B64" s="1280"/>
      <c r="G64" s="1287"/>
      <c r="I64" s="1320"/>
      <c r="J64" s="1320"/>
      <c r="K64" s="1320"/>
      <c r="L64" s="1320"/>
      <c r="M64" s="1320"/>
      <c r="N64" s="1321"/>
      <c r="AM64" s="1287"/>
      <c r="AN64" s="1287" t="s">
        <v>620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 x14ac:dyDescent="0.2">
      <c r="B65" s="1280"/>
      <c r="AN65" s="1289" t="s">
        <v>628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 x14ac:dyDescent="0.2">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 x14ac:dyDescent="0.2">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 x14ac:dyDescent="0.2">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 x14ac:dyDescent="0.2">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 x14ac:dyDescent="0.2">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ht="13" x14ac:dyDescent="0.2">
      <c r="B71" s="1280"/>
      <c r="G71" s="1325"/>
      <c r="I71" s="1326"/>
      <c r="J71" s="1323"/>
      <c r="K71" s="1323"/>
      <c r="L71" s="1324"/>
      <c r="M71" s="1323"/>
      <c r="N71" s="1324"/>
      <c r="AM71" s="1325"/>
      <c r="AN71" s="1273" t="s">
        <v>622</v>
      </c>
    </row>
    <row r="72" spans="2:107" ht="13" x14ac:dyDescent="0.2">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575</v>
      </c>
      <c r="BQ72" s="1305"/>
      <c r="BR72" s="1305"/>
      <c r="BS72" s="1305"/>
      <c r="BT72" s="1305"/>
      <c r="BU72" s="1305"/>
      <c r="BV72" s="1305"/>
      <c r="BW72" s="1305"/>
      <c r="BX72" s="1305" t="s">
        <v>576</v>
      </c>
      <c r="BY72" s="1305"/>
      <c r="BZ72" s="1305"/>
      <c r="CA72" s="1305"/>
      <c r="CB72" s="1305"/>
      <c r="CC72" s="1305"/>
      <c r="CD72" s="1305"/>
      <c r="CE72" s="1305"/>
      <c r="CF72" s="1305" t="s">
        <v>577</v>
      </c>
      <c r="CG72" s="1305"/>
      <c r="CH72" s="1305"/>
      <c r="CI72" s="1305"/>
      <c r="CJ72" s="1305"/>
      <c r="CK72" s="1305"/>
      <c r="CL72" s="1305"/>
      <c r="CM72" s="1305"/>
      <c r="CN72" s="1305" t="s">
        <v>578</v>
      </c>
      <c r="CO72" s="1305"/>
      <c r="CP72" s="1305"/>
      <c r="CQ72" s="1305"/>
      <c r="CR72" s="1305"/>
      <c r="CS72" s="1305"/>
      <c r="CT72" s="1305"/>
      <c r="CU72" s="1305"/>
      <c r="CV72" s="1305" t="s">
        <v>579</v>
      </c>
      <c r="CW72" s="1305"/>
      <c r="CX72" s="1305"/>
      <c r="CY72" s="1305"/>
      <c r="CZ72" s="1305"/>
      <c r="DA72" s="1305"/>
      <c r="DB72" s="1305"/>
      <c r="DC72" s="1305"/>
    </row>
    <row r="73" spans="2:107" ht="13" x14ac:dyDescent="0.2">
      <c r="B73" s="1280"/>
      <c r="G73" s="1306"/>
      <c r="H73" s="1306"/>
      <c r="I73" s="1306"/>
      <c r="J73" s="1306"/>
      <c r="K73" s="1327"/>
      <c r="L73" s="1327"/>
      <c r="M73" s="1327"/>
      <c r="N73" s="1327"/>
      <c r="AM73" s="1298"/>
      <c r="AN73" s="1309" t="s">
        <v>623</v>
      </c>
      <c r="AO73" s="1309"/>
      <c r="AP73" s="1309"/>
      <c r="AQ73" s="1309"/>
      <c r="AR73" s="1309"/>
      <c r="AS73" s="1309"/>
      <c r="AT73" s="1309"/>
      <c r="AU73" s="1309"/>
      <c r="AV73" s="1309"/>
      <c r="AW73" s="1309"/>
      <c r="AX73" s="1309"/>
      <c r="AY73" s="1309"/>
      <c r="AZ73" s="1309"/>
      <c r="BA73" s="1309"/>
      <c r="BB73" s="1309" t="s">
        <v>624</v>
      </c>
      <c r="BC73" s="1309"/>
      <c r="BD73" s="1309"/>
      <c r="BE73" s="1309"/>
      <c r="BF73" s="1309"/>
      <c r="BG73" s="1309"/>
      <c r="BH73" s="1309"/>
      <c r="BI73" s="1309"/>
      <c r="BJ73" s="1309"/>
      <c r="BK73" s="1309"/>
      <c r="BL73" s="1309"/>
      <c r="BM73" s="1309"/>
      <c r="BN73" s="1309"/>
      <c r="BO73" s="1309"/>
      <c r="BP73" s="1310">
        <v>87.9</v>
      </c>
      <c r="BQ73" s="1310"/>
      <c r="BR73" s="1310"/>
      <c r="BS73" s="1310"/>
      <c r="BT73" s="1310"/>
      <c r="BU73" s="1310"/>
      <c r="BV73" s="1310"/>
      <c r="BW73" s="1310"/>
      <c r="BX73" s="1310">
        <v>90.7</v>
      </c>
      <c r="BY73" s="1310"/>
      <c r="BZ73" s="1310"/>
      <c r="CA73" s="1310"/>
      <c r="CB73" s="1310"/>
      <c r="CC73" s="1310"/>
      <c r="CD73" s="1310"/>
      <c r="CE73" s="1310"/>
      <c r="CF73" s="1310">
        <v>101.8</v>
      </c>
      <c r="CG73" s="1310"/>
      <c r="CH73" s="1310"/>
      <c r="CI73" s="1310"/>
      <c r="CJ73" s="1310"/>
      <c r="CK73" s="1310"/>
      <c r="CL73" s="1310"/>
      <c r="CM73" s="1310"/>
      <c r="CN73" s="1310">
        <v>107.4</v>
      </c>
      <c r="CO73" s="1310"/>
      <c r="CP73" s="1310"/>
      <c r="CQ73" s="1310"/>
      <c r="CR73" s="1310"/>
      <c r="CS73" s="1310"/>
      <c r="CT73" s="1310"/>
      <c r="CU73" s="1310"/>
      <c r="CV73" s="1310">
        <v>126.2</v>
      </c>
      <c r="CW73" s="1310"/>
      <c r="CX73" s="1310"/>
      <c r="CY73" s="1310"/>
      <c r="CZ73" s="1310"/>
      <c r="DA73" s="1310"/>
      <c r="DB73" s="1310"/>
      <c r="DC73" s="1310"/>
    </row>
    <row r="74" spans="2:107" ht="13" x14ac:dyDescent="0.2">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 x14ac:dyDescent="0.2">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629</v>
      </c>
      <c r="BC75" s="1309"/>
      <c r="BD75" s="1309"/>
      <c r="BE75" s="1309"/>
      <c r="BF75" s="1309"/>
      <c r="BG75" s="1309"/>
      <c r="BH75" s="1309"/>
      <c r="BI75" s="1309"/>
      <c r="BJ75" s="1309"/>
      <c r="BK75" s="1309"/>
      <c r="BL75" s="1309"/>
      <c r="BM75" s="1309"/>
      <c r="BN75" s="1309"/>
      <c r="BO75" s="1309"/>
      <c r="BP75" s="1310">
        <v>10.4</v>
      </c>
      <c r="BQ75" s="1310"/>
      <c r="BR75" s="1310"/>
      <c r="BS75" s="1310"/>
      <c r="BT75" s="1310"/>
      <c r="BU75" s="1310"/>
      <c r="BV75" s="1310"/>
      <c r="BW75" s="1310"/>
      <c r="BX75" s="1310">
        <v>10.4</v>
      </c>
      <c r="BY75" s="1310"/>
      <c r="BZ75" s="1310"/>
      <c r="CA75" s="1310"/>
      <c r="CB75" s="1310"/>
      <c r="CC75" s="1310"/>
      <c r="CD75" s="1310"/>
      <c r="CE75" s="1310"/>
      <c r="CF75" s="1310">
        <v>10.8</v>
      </c>
      <c r="CG75" s="1310"/>
      <c r="CH75" s="1310"/>
      <c r="CI75" s="1310"/>
      <c r="CJ75" s="1310"/>
      <c r="CK75" s="1310"/>
      <c r="CL75" s="1310"/>
      <c r="CM75" s="1310"/>
      <c r="CN75" s="1310">
        <v>11.3</v>
      </c>
      <c r="CO75" s="1310"/>
      <c r="CP75" s="1310"/>
      <c r="CQ75" s="1310"/>
      <c r="CR75" s="1310"/>
      <c r="CS75" s="1310"/>
      <c r="CT75" s="1310"/>
      <c r="CU75" s="1310"/>
      <c r="CV75" s="1310">
        <v>11.6</v>
      </c>
      <c r="CW75" s="1310"/>
      <c r="CX75" s="1310"/>
      <c r="CY75" s="1310"/>
      <c r="CZ75" s="1310"/>
      <c r="DA75" s="1310"/>
      <c r="DB75" s="1310"/>
      <c r="DC75" s="1310"/>
    </row>
    <row r="76" spans="2:107" ht="13" x14ac:dyDescent="0.2">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 x14ac:dyDescent="0.2">
      <c r="B77" s="1280"/>
      <c r="G77" s="1299"/>
      <c r="H77" s="1299"/>
      <c r="I77" s="1299"/>
      <c r="J77" s="1299"/>
      <c r="K77" s="1327"/>
      <c r="L77" s="1327"/>
      <c r="M77" s="1327"/>
      <c r="N77" s="1327"/>
      <c r="AN77" s="1305" t="s">
        <v>626</v>
      </c>
      <c r="AO77" s="1305"/>
      <c r="AP77" s="1305"/>
      <c r="AQ77" s="1305"/>
      <c r="AR77" s="1305"/>
      <c r="AS77" s="1305"/>
      <c r="AT77" s="1305"/>
      <c r="AU77" s="1305"/>
      <c r="AV77" s="1305"/>
      <c r="AW77" s="1305"/>
      <c r="AX77" s="1305"/>
      <c r="AY77" s="1305"/>
      <c r="AZ77" s="1305"/>
      <c r="BA77" s="1305"/>
      <c r="BB77" s="1309" t="s">
        <v>624</v>
      </c>
      <c r="BC77" s="1309"/>
      <c r="BD77" s="1309"/>
      <c r="BE77" s="1309"/>
      <c r="BF77" s="1309"/>
      <c r="BG77" s="1309"/>
      <c r="BH77" s="1309"/>
      <c r="BI77" s="1309"/>
      <c r="BJ77" s="1309"/>
      <c r="BK77" s="1309"/>
      <c r="BL77" s="1309"/>
      <c r="BM77" s="1309"/>
      <c r="BN77" s="1309"/>
      <c r="BO77" s="1309"/>
      <c r="BP77" s="1310">
        <v>37.299999999999997</v>
      </c>
      <c r="BQ77" s="1310"/>
      <c r="BR77" s="1310"/>
      <c r="BS77" s="1310"/>
      <c r="BT77" s="1310"/>
      <c r="BU77" s="1310"/>
      <c r="BV77" s="1310"/>
      <c r="BW77" s="1310"/>
      <c r="BX77" s="1310">
        <v>33.1</v>
      </c>
      <c r="BY77" s="1310"/>
      <c r="BZ77" s="1310"/>
      <c r="CA77" s="1310"/>
      <c r="CB77" s="1310"/>
      <c r="CC77" s="1310"/>
      <c r="CD77" s="1310"/>
      <c r="CE77" s="1310"/>
      <c r="CF77" s="1310">
        <v>31.3</v>
      </c>
      <c r="CG77" s="1310"/>
      <c r="CH77" s="1310"/>
      <c r="CI77" s="1310"/>
      <c r="CJ77" s="1310"/>
      <c r="CK77" s="1310"/>
      <c r="CL77" s="1310"/>
      <c r="CM77" s="1310"/>
      <c r="CN77" s="1310">
        <v>25.3</v>
      </c>
      <c r="CO77" s="1310"/>
      <c r="CP77" s="1310"/>
      <c r="CQ77" s="1310"/>
      <c r="CR77" s="1310"/>
      <c r="CS77" s="1310"/>
      <c r="CT77" s="1310"/>
      <c r="CU77" s="1310"/>
      <c r="CV77" s="1310">
        <v>25.5</v>
      </c>
      <c r="CW77" s="1310"/>
      <c r="CX77" s="1310"/>
      <c r="CY77" s="1310"/>
      <c r="CZ77" s="1310"/>
      <c r="DA77" s="1310"/>
      <c r="DB77" s="1310"/>
      <c r="DC77" s="1310"/>
    </row>
    <row r="78" spans="2:107" ht="13" x14ac:dyDescent="0.2">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 x14ac:dyDescent="0.2">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629</v>
      </c>
      <c r="BC79" s="1309"/>
      <c r="BD79" s="1309"/>
      <c r="BE79" s="1309"/>
      <c r="BF79" s="1309"/>
      <c r="BG79" s="1309"/>
      <c r="BH79" s="1309"/>
      <c r="BI79" s="1309"/>
      <c r="BJ79" s="1309"/>
      <c r="BK79" s="1309"/>
      <c r="BL79" s="1309"/>
      <c r="BM79" s="1309"/>
      <c r="BN79" s="1309"/>
      <c r="BO79" s="1309"/>
      <c r="BP79" s="1310">
        <v>7.8</v>
      </c>
      <c r="BQ79" s="1310"/>
      <c r="BR79" s="1310"/>
      <c r="BS79" s="1310"/>
      <c r="BT79" s="1310"/>
      <c r="BU79" s="1310"/>
      <c r="BV79" s="1310"/>
      <c r="BW79" s="1310"/>
      <c r="BX79" s="1310">
        <v>7.5</v>
      </c>
      <c r="BY79" s="1310"/>
      <c r="BZ79" s="1310"/>
      <c r="CA79" s="1310"/>
      <c r="CB79" s="1310"/>
      <c r="CC79" s="1310"/>
      <c r="CD79" s="1310"/>
      <c r="CE79" s="1310"/>
      <c r="CF79" s="1310">
        <v>7.2</v>
      </c>
      <c r="CG79" s="1310"/>
      <c r="CH79" s="1310"/>
      <c r="CI79" s="1310"/>
      <c r="CJ79" s="1310"/>
      <c r="CK79" s="1310"/>
      <c r="CL79" s="1310"/>
      <c r="CM79" s="1310"/>
      <c r="CN79" s="1310">
        <v>6.9</v>
      </c>
      <c r="CO79" s="1310"/>
      <c r="CP79" s="1310"/>
      <c r="CQ79" s="1310"/>
      <c r="CR79" s="1310"/>
      <c r="CS79" s="1310"/>
      <c r="CT79" s="1310"/>
      <c r="CU79" s="1310"/>
      <c r="CV79" s="1310">
        <v>6.6</v>
      </c>
      <c r="CW79" s="1310"/>
      <c r="CX79" s="1310"/>
      <c r="CY79" s="1310"/>
      <c r="CZ79" s="1310"/>
      <c r="DA79" s="1310"/>
      <c r="DB79" s="1310"/>
      <c r="DC79" s="1310"/>
    </row>
    <row r="80" spans="2:107" ht="13" x14ac:dyDescent="0.2">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 x14ac:dyDescent="0.2">
      <c r="B81" s="1280"/>
    </row>
    <row r="82" spans="2:109" ht="16.5" x14ac:dyDescent="0.2">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ht="13" x14ac:dyDescent="0.2">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ht="13" x14ac:dyDescent="0.2">
      <c r="DD84" s="1273"/>
      <c r="DE84" s="1273"/>
    </row>
    <row r="85" spans="2:109" ht="13" x14ac:dyDescent="0.2">
      <c r="DD85" s="1273"/>
      <c r="DE85" s="1273"/>
    </row>
    <row r="86" spans="2:109" ht="13" hidden="1" x14ac:dyDescent="0.2">
      <c r="DD86" s="1273"/>
      <c r="DE86" s="1273"/>
    </row>
    <row r="87" spans="2:109" ht="13" hidden="1" x14ac:dyDescent="0.2">
      <c r="K87" s="1330"/>
      <c r="AQ87" s="1330"/>
      <c r="BC87" s="1330"/>
      <c r="BO87" s="1330"/>
      <c r="CA87" s="1330"/>
      <c r="CM87" s="1330"/>
      <c r="CY87" s="1330"/>
      <c r="DD87" s="1273"/>
      <c r="DE87" s="1273"/>
    </row>
    <row r="88" spans="2:109" ht="13" hidden="1" x14ac:dyDescent="0.2">
      <c r="DD88" s="1273"/>
      <c r="DE88" s="1273"/>
    </row>
    <row r="89" spans="2:109" ht="13" hidden="1" x14ac:dyDescent="0.2">
      <c r="DD89" s="1273"/>
      <c r="DE89" s="1273"/>
    </row>
    <row r="90" spans="2:109" ht="13" hidden="1" x14ac:dyDescent="0.2">
      <c r="DD90" s="1273"/>
      <c r="DE90" s="1273"/>
    </row>
    <row r="91" spans="2:109" ht="13"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sheetProtection algorithmName="SHA-512" hashValue="Y+26whEbzXIZOPh87R5t7csz7YmkVflnuXUEY+HRGX6vtewmG3thqRUwtA7GmEqjvNsZMzf9oRR762PfjuTlIQ==" saltValue="uLsBKVEetPvI4cQ1b0ItC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7389B-F1EB-462D-A754-11DF496259B0}">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521</v>
      </c>
    </row>
  </sheetData>
  <sheetProtection algorithmName="SHA-512" hashValue="ADFM+kdiLThyqufI38mjpm4btE1Oi4NOlmgWXJjICTB4NTDxMLUegA1VtIJiJdSwf04PhuA2vBKnWoeap3SGbQ==" saltValue="lVI5ZtPKljFKY4wL6o5PVA=="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B0B5C-4712-43E8-85BB-B58EFDCE3DD9}">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521</v>
      </c>
    </row>
  </sheetData>
  <sheetProtection algorithmName="SHA-512" hashValue="ase9B9b5Bhg/jW31SRAEEtZKztaIoW4ZyLrVz1/DxAlKMzvASJV/mQImtUPs2wc7JTJQbFXANQmlI7ME0pofQQ==" saltValue="nLvg0/EevzobtpbNnLE6IA=="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55</v>
      </c>
      <c r="E2" s="155"/>
      <c r="F2" s="156" t="s">
        <v>572</v>
      </c>
      <c r="G2" s="157"/>
      <c r="H2" s="158"/>
    </row>
    <row r="3" spans="1:8" x14ac:dyDescent="0.2">
      <c r="A3" s="154" t="s">
        <v>565</v>
      </c>
      <c r="B3" s="159"/>
      <c r="C3" s="160"/>
      <c r="D3" s="161">
        <v>72392</v>
      </c>
      <c r="E3" s="162"/>
      <c r="F3" s="163">
        <v>54227</v>
      </c>
      <c r="G3" s="164"/>
      <c r="H3" s="165"/>
    </row>
    <row r="4" spans="1:8" x14ac:dyDescent="0.2">
      <c r="A4" s="166"/>
      <c r="B4" s="167"/>
      <c r="C4" s="168"/>
      <c r="D4" s="169">
        <v>34320</v>
      </c>
      <c r="E4" s="170"/>
      <c r="F4" s="171">
        <v>29694</v>
      </c>
      <c r="G4" s="172"/>
      <c r="H4" s="173"/>
    </row>
    <row r="5" spans="1:8" x14ac:dyDescent="0.2">
      <c r="A5" s="154" t="s">
        <v>567</v>
      </c>
      <c r="B5" s="159"/>
      <c r="C5" s="160"/>
      <c r="D5" s="161">
        <v>65263</v>
      </c>
      <c r="E5" s="162"/>
      <c r="F5" s="163">
        <v>57295</v>
      </c>
      <c r="G5" s="164"/>
      <c r="H5" s="165"/>
    </row>
    <row r="6" spans="1:8" x14ac:dyDescent="0.2">
      <c r="A6" s="166"/>
      <c r="B6" s="167"/>
      <c r="C6" s="168"/>
      <c r="D6" s="169">
        <v>25204</v>
      </c>
      <c r="E6" s="170"/>
      <c r="F6" s="171">
        <v>32771</v>
      </c>
      <c r="G6" s="172"/>
      <c r="H6" s="173"/>
    </row>
    <row r="7" spans="1:8" x14ac:dyDescent="0.2">
      <c r="A7" s="154" t="s">
        <v>568</v>
      </c>
      <c r="B7" s="159"/>
      <c r="C7" s="160"/>
      <c r="D7" s="161">
        <v>75179</v>
      </c>
      <c r="E7" s="162"/>
      <c r="F7" s="163">
        <v>54110</v>
      </c>
      <c r="G7" s="164"/>
      <c r="H7" s="165"/>
    </row>
    <row r="8" spans="1:8" x14ac:dyDescent="0.2">
      <c r="A8" s="166"/>
      <c r="B8" s="167"/>
      <c r="C8" s="168"/>
      <c r="D8" s="169">
        <v>22565</v>
      </c>
      <c r="E8" s="170"/>
      <c r="F8" s="171">
        <v>30620</v>
      </c>
      <c r="G8" s="172"/>
      <c r="H8" s="173"/>
    </row>
    <row r="9" spans="1:8" x14ac:dyDescent="0.2">
      <c r="A9" s="154" t="s">
        <v>569</v>
      </c>
      <c r="B9" s="159"/>
      <c r="C9" s="160"/>
      <c r="D9" s="161">
        <v>76223</v>
      </c>
      <c r="E9" s="162"/>
      <c r="F9" s="163">
        <v>54684</v>
      </c>
      <c r="G9" s="164"/>
      <c r="H9" s="165"/>
    </row>
    <row r="10" spans="1:8" x14ac:dyDescent="0.2">
      <c r="A10" s="166"/>
      <c r="B10" s="167"/>
      <c r="C10" s="168"/>
      <c r="D10" s="169">
        <v>50362</v>
      </c>
      <c r="E10" s="170"/>
      <c r="F10" s="171">
        <v>32829</v>
      </c>
      <c r="G10" s="172"/>
      <c r="H10" s="173"/>
    </row>
    <row r="11" spans="1:8" x14ac:dyDescent="0.2">
      <c r="A11" s="154" t="s">
        <v>570</v>
      </c>
      <c r="B11" s="159"/>
      <c r="C11" s="160"/>
      <c r="D11" s="161">
        <v>92085</v>
      </c>
      <c r="E11" s="162"/>
      <c r="F11" s="163">
        <v>62383</v>
      </c>
      <c r="G11" s="164"/>
      <c r="H11" s="165"/>
    </row>
    <row r="12" spans="1:8" x14ac:dyDescent="0.2">
      <c r="A12" s="166"/>
      <c r="B12" s="167"/>
      <c r="C12" s="174"/>
      <c r="D12" s="169">
        <v>67193</v>
      </c>
      <c r="E12" s="170"/>
      <c r="F12" s="171">
        <v>35325</v>
      </c>
      <c r="G12" s="172"/>
      <c r="H12" s="173"/>
    </row>
    <row r="13" spans="1:8" x14ac:dyDescent="0.2">
      <c r="A13" s="154"/>
      <c r="B13" s="159"/>
      <c r="C13" s="175"/>
      <c r="D13" s="176">
        <v>76228</v>
      </c>
      <c r="E13" s="177"/>
      <c r="F13" s="178">
        <v>56540</v>
      </c>
      <c r="G13" s="179"/>
      <c r="H13" s="165"/>
    </row>
    <row r="14" spans="1:8" x14ac:dyDescent="0.2">
      <c r="A14" s="166"/>
      <c r="B14" s="167"/>
      <c r="C14" s="168"/>
      <c r="D14" s="169">
        <v>39929</v>
      </c>
      <c r="E14" s="170"/>
      <c r="F14" s="171">
        <v>32248</v>
      </c>
      <c r="G14" s="172"/>
      <c r="H14" s="173"/>
    </row>
    <row r="17" spans="1:11" x14ac:dyDescent="0.2">
      <c r="A17" s="150" t="s">
        <v>56</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57</v>
      </c>
      <c r="B19" s="180">
        <f>ROUND(VALUE(SUBSTITUTE(実質収支比率等に係る経年分析!F$48,"▲","-")),2)</f>
        <v>6.08</v>
      </c>
      <c r="C19" s="180">
        <f>ROUND(VALUE(SUBSTITUTE(実質収支比率等に係る経年分析!G$48,"▲","-")),2)</f>
        <v>6.87</v>
      </c>
      <c r="D19" s="180">
        <f>ROUND(VALUE(SUBSTITUTE(実質収支比率等に係る経年分析!H$48,"▲","-")),2)</f>
        <v>5.86</v>
      </c>
      <c r="E19" s="180">
        <f>ROUND(VALUE(SUBSTITUTE(実質収支比率等に係る経年分析!I$48,"▲","-")),2)</f>
        <v>3.87</v>
      </c>
      <c r="F19" s="180">
        <f>ROUND(VALUE(SUBSTITUTE(実質収支比率等に係る経年分析!J$48,"▲","-")),2)</f>
        <v>5.29</v>
      </c>
    </row>
    <row r="20" spans="1:11" x14ac:dyDescent="0.2">
      <c r="A20" s="180" t="s">
        <v>58</v>
      </c>
      <c r="B20" s="180">
        <f>ROUND(VALUE(SUBSTITUTE(実質収支比率等に係る経年分析!F$47,"▲","-")),2)</f>
        <v>15.53</v>
      </c>
      <c r="C20" s="180">
        <f>ROUND(VALUE(SUBSTITUTE(実質収支比率等に係る経年分析!G$47,"▲","-")),2)</f>
        <v>13.59</v>
      </c>
      <c r="D20" s="180">
        <f>ROUND(VALUE(SUBSTITUTE(実質収支比率等に係る経年分析!H$47,"▲","-")),2)</f>
        <v>12.47</v>
      </c>
      <c r="E20" s="180">
        <f>ROUND(VALUE(SUBSTITUTE(実質収支比率等に係る経年分析!I$47,"▲","-")),2)</f>
        <v>13.64</v>
      </c>
      <c r="F20" s="180">
        <f>ROUND(VALUE(SUBSTITUTE(実質収支比率等に係る経年分析!J$47,"▲","-")),2)</f>
        <v>12.53</v>
      </c>
    </row>
    <row r="21" spans="1:11" x14ac:dyDescent="0.2">
      <c r="A21" s="180" t="s">
        <v>59</v>
      </c>
      <c r="B21" s="180">
        <f>IF(ISNUMBER(VALUE(SUBSTITUTE(実質収支比率等に係る経年分析!F$49,"▲","-"))),ROUND(VALUE(SUBSTITUTE(実質収支比率等に係る経年分析!F$49,"▲","-")),2),NA())</f>
        <v>0.34</v>
      </c>
      <c r="C21" s="180">
        <f>IF(ISNUMBER(VALUE(SUBSTITUTE(実質収支比率等に係る経年分析!G$49,"▲","-"))),ROUND(VALUE(SUBSTITUTE(実質収支比率等に係る経年分析!G$49,"▲","-")),2),NA())</f>
        <v>-1.17</v>
      </c>
      <c r="D21" s="180">
        <f>IF(ISNUMBER(VALUE(SUBSTITUTE(実質収支比率等に係る経年分析!H$49,"▲","-"))),ROUND(VALUE(SUBSTITUTE(実質収支比率等に係る経年分析!H$49,"▲","-")),2),NA())</f>
        <v>-2.34</v>
      </c>
      <c r="E21" s="180">
        <f>IF(ISNUMBER(VALUE(SUBSTITUTE(実質収支比率等に係る経年分析!I$49,"▲","-"))),ROUND(VALUE(SUBSTITUTE(実質収支比率等に係る経年分析!I$49,"▲","-")),2),NA())</f>
        <v>-1.04</v>
      </c>
      <c r="F21" s="180">
        <f>IF(ISNUMBER(VALUE(SUBSTITUTE(実質収支比率等に係る経年分析!J$49,"▲","-"))),ROUND(VALUE(SUBSTITUTE(実質収支比率等に係る経年分析!J$49,"▲","-")),2),NA())</f>
        <v>0.48</v>
      </c>
    </row>
    <row r="24" spans="1:11" x14ac:dyDescent="0.2">
      <c r="A24" s="150" t="s">
        <v>60</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61</v>
      </c>
      <c r="C26" s="181" t="s">
        <v>62</v>
      </c>
      <c r="D26" s="181" t="s">
        <v>61</v>
      </c>
      <c r="E26" s="181" t="s">
        <v>62</v>
      </c>
      <c r="F26" s="181" t="s">
        <v>61</v>
      </c>
      <c r="G26" s="181" t="s">
        <v>62</v>
      </c>
      <c r="H26" s="181" t="s">
        <v>61</v>
      </c>
      <c r="I26" s="181" t="s">
        <v>62</v>
      </c>
      <c r="J26" s="181" t="s">
        <v>61</v>
      </c>
      <c r="K26" s="181" t="s">
        <v>62</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f>IF(ROUND(VALUE(SUBSTITUTE(連結実質赤字比率に係る赤字・黒字の構成分析!I$42,"▲", "-")), 2) &lt; 0, ABS(ROUND(VALUE(SUBSTITUTE(連結実質赤字比率に係る赤字・黒字の構成分析!I$42,"▲", "-")), 2)), NA())</f>
        <v>0.13</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介護保険</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0.31</v>
      </c>
    </row>
    <row r="32" spans="1:11" x14ac:dyDescent="0.2">
      <c r="A32" s="181" t="str">
        <f>IF(連結実質赤字比率に係る赤字・黒字の構成分析!C$38="",NA(),連結実質赤字比率に係る赤字・黒字の構成分析!C$38)</f>
        <v>国民健康保険</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2">
      <c r="A33" s="181" t="str">
        <f>IF(連結実質赤字比率に係る赤字・黒字の構成分析!C$37="",NA(),連結実質赤字比率に係る赤字・黒字の構成分析!C$37)</f>
        <v>工業用水道事業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1.0900000000000001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5.28</v>
      </c>
    </row>
    <row r="35" spans="1:16" x14ac:dyDescent="0.2">
      <c r="A35" s="181" t="str">
        <f>IF(連結実質赤字比率に係る赤字・黒字の構成分析!C$35="",NA(),連結実質赤字比率に係る赤字・黒字の構成分析!C$35)</f>
        <v>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13.48</v>
      </c>
    </row>
    <row r="36" spans="1:16" x14ac:dyDescent="0.2">
      <c r="A36" s="181" t="str">
        <f>IF(連結実質赤字比率に係る赤字・黒字の構成分析!C$34="",NA(),連結実質赤字比率に係る赤字・黒字の構成分析!C$34)</f>
        <v>下水道事業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1.65</v>
      </c>
      <c r="K36" s="181" t="e">
        <f>IF(ROUND(VALUE(SUBSTITUTE(連結実質赤字比率に係る赤字・黒字の構成分析!J$34,"▲", "-")), 2) &gt;= 0, ABS(ROUND(VALUE(SUBSTITUTE(連結実質赤字比率に係る赤字・黒字の構成分析!J$34,"▲", "-")), 2)), NA())</f>
        <v>#N/A</v>
      </c>
    </row>
    <row r="39" spans="1:16" x14ac:dyDescent="0.2">
      <c r="A39" s="150" t="s">
        <v>63</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64</v>
      </c>
      <c r="C41" s="182"/>
      <c r="D41" s="182" t="s">
        <v>65</v>
      </c>
      <c r="E41" s="182" t="s">
        <v>64</v>
      </c>
      <c r="F41" s="182"/>
      <c r="G41" s="182" t="s">
        <v>65</v>
      </c>
      <c r="H41" s="182" t="s">
        <v>64</v>
      </c>
      <c r="I41" s="182"/>
      <c r="J41" s="182" t="s">
        <v>65</v>
      </c>
      <c r="K41" s="182" t="s">
        <v>64</v>
      </c>
      <c r="L41" s="182"/>
      <c r="M41" s="182" t="s">
        <v>65</v>
      </c>
      <c r="N41" s="182" t="s">
        <v>64</v>
      </c>
      <c r="O41" s="182"/>
      <c r="P41" s="182" t="s">
        <v>65</v>
      </c>
    </row>
    <row r="42" spans="1:16" x14ac:dyDescent="0.2">
      <c r="A42" s="182" t="s">
        <v>66</v>
      </c>
      <c r="B42" s="182"/>
      <c r="C42" s="182"/>
      <c r="D42" s="182">
        <f>'実質公債費比率（分子）の構造'!K$52</f>
        <v>3810</v>
      </c>
      <c r="E42" s="182"/>
      <c r="F42" s="182"/>
      <c r="G42" s="182">
        <f>'実質公債費比率（分子）の構造'!L$52</f>
        <v>3929</v>
      </c>
      <c r="H42" s="182"/>
      <c r="I42" s="182"/>
      <c r="J42" s="182">
        <f>'実質公債費比率（分子）の構造'!M$52</f>
        <v>4003</v>
      </c>
      <c r="K42" s="182"/>
      <c r="L42" s="182"/>
      <c r="M42" s="182">
        <f>'実質公債費比率（分子）の構造'!N$52</f>
        <v>4013</v>
      </c>
      <c r="N42" s="182"/>
      <c r="O42" s="182"/>
      <c r="P42" s="182">
        <f>'実質公債費比率（分子）の構造'!O$52</f>
        <v>3990</v>
      </c>
    </row>
    <row r="43" spans="1:16" x14ac:dyDescent="0.2">
      <c r="A43" s="182" t="s">
        <v>67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68</v>
      </c>
      <c r="B44" s="182">
        <f>'実質公債費比率（分子）の構造'!K$50</f>
        <v>347</v>
      </c>
      <c r="C44" s="182"/>
      <c r="D44" s="182"/>
      <c r="E44" s="182">
        <f>'実質公債費比率（分子）の構造'!L$50</f>
        <v>347</v>
      </c>
      <c r="F44" s="182"/>
      <c r="G44" s="182"/>
      <c r="H44" s="182">
        <f>'実質公債費比率（分子）の構造'!M$50</f>
        <v>341</v>
      </c>
      <c r="I44" s="182"/>
      <c r="J44" s="182"/>
      <c r="K44" s="182">
        <f>'実質公債費比率（分子）の構造'!N$50</f>
        <v>340</v>
      </c>
      <c r="L44" s="182"/>
      <c r="M44" s="182"/>
      <c r="N44" s="182">
        <f>'実質公債費比率（分子）の構造'!O$50</f>
        <v>340</v>
      </c>
      <c r="O44" s="182"/>
      <c r="P44" s="182"/>
    </row>
    <row r="45" spans="1:16" x14ac:dyDescent="0.2">
      <c r="A45" s="182" t="s">
        <v>69</v>
      </c>
      <c r="B45" s="182">
        <f>'実質公債費比率（分子）の構造'!K$49</f>
        <v>371</v>
      </c>
      <c r="C45" s="182"/>
      <c r="D45" s="182"/>
      <c r="E45" s="182">
        <f>'実質公債費比率（分子）の構造'!L$49</f>
        <v>349</v>
      </c>
      <c r="F45" s="182"/>
      <c r="G45" s="182"/>
      <c r="H45" s="182">
        <f>'実質公債費比率（分子）の構造'!M$49</f>
        <v>381</v>
      </c>
      <c r="I45" s="182"/>
      <c r="J45" s="182"/>
      <c r="K45" s="182">
        <f>'実質公債費比率（分子）の構造'!N$49</f>
        <v>404</v>
      </c>
      <c r="L45" s="182"/>
      <c r="M45" s="182"/>
      <c r="N45" s="182">
        <f>'実質公債費比率（分子）の構造'!O$49</f>
        <v>364</v>
      </c>
      <c r="O45" s="182"/>
      <c r="P45" s="182"/>
    </row>
    <row r="46" spans="1:16" x14ac:dyDescent="0.2">
      <c r="A46" s="182" t="s">
        <v>70</v>
      </c>
      <c r="B46" s="182">
        <f>'実質公債費比率（分子）の構造'!K$48</f>
        <v>890</v>
      </c>
      <c r="C46" s="182"/>
      <c r="D46" s="182"/>
      <c r="E46" s="182">
        <f>'実質公債費比率（分子）の構造'!L$48</f>
        <v>910</v>
      </c>
      <c r="F46" s="182"/>
      <c r="G46" s="182"/>
      <c r="H46" s="182">
        <f>'実質公債費比率（分子）の構造'!M$48</f>
        <v>1080</v>
      </c>
      <c r="I46" s="182"/>
      <c r="J46" s="182"/>
      <c r="K46" s="182">
        <f>'実質公債費比率（分子）の構造'!N$48</f>
        <v>1198</v>
      </c>
      <c r="L46" s="182"/>
      <c r="M46" s="182"/>
      <c r="N46" s="182">
        <f>'実質公債費比率（分子）の構造'!O$48</f>
        <v>1223</v>
      </c>
      <c r="O46" s="182"/>
      <c r="P46" s="182"/>
    </row>
    <row r="47" spans="1:16" x14ac:dyDescent="0.2">
      <c r="A47" s="182" t="s">
        <v>71</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72</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73</v>
      </c>
      <c r="B49" s="182">
        <f>'実質公債費比率（分子）の構造'!K$45</f>
        <v>3983</v>
      </c>
      <c r="C49" s="182"/>
      <c r="D49" s="182"/>
      <c r="E49" s="182">
        <f>'実質公債費比率（分子）の構造'!L$45</f>
        <v>4085</v>
      </c>
      <c r="F49" s="182"/>
      <c r="G49" s="182"/>
      <c r="H49" s="182">
        <f>'実質公債費比率（分子）の構造'!M$45</f>
        <v>4046</v>
      </c>
      <c r="I49" s="182"/>
      <c r="J49" s="182"/>
      <c r="K49" s="182">
        <f>'実質公債費比率（分子）の構造'!N$45</f>
        <v>4010</v>
      </c>
      <c r="L49" s="182"/>
      <c r="M49" s="182"/>
      <c r="N49" s="182">
        <f>'実質公債費比率（分子）の構造'!O$45</f>
        <v>3951</v>
      </c>
      <c r="O49" s="182"/>
      <c r="P49" s="182"/>
    </row>
    <row r="50" spans="1:16" x14ac:dyDescent="0.2">
      <c r="A50" s="182" t="s">
        <v>74</v>
      </c>
      <c r="B50" s="182" t="e">
        <f>NA()</f>
        <v>#N/A</v>
      </c>
      <c r="C50" s="182">
        <f>IF(ISNUMBER('実質公債費比率（分子）の構造'!K$53),'実質公債費比率（分子）の構造'!K$53,NA())</f>
        <v>1781</v>
      </c>
      <c r="D50" s="182" t="e">
        <f>NA()</f>
        <v>#N/A</v>
      </c>
      <c r="E50" s="182" t="e">
        <f>NA()</f>
        <v>#N/A</v>
      </c>
      <c r="F50" s="182">
        <f>IF(ISNUMBER('実質公債費比率（分子）の構造'!L$53),'実質公債費比率（分子）の構造'!L$53,NA())</f>
        <v>1762</v>
      </c>
      <c r="G50" s="182" t="e">
        <f>NA()</f>
        <v>#N/A</v>
      </c>
      <c r="H50" s="182" t="e">
        <f>NA()</f>
        <v>#N/A</v>
      </c>
      <c r="I50" s="182">
        <f>IF(ISNUMBER('実質公債費比率（分子）の構造'!M$53),'実質公債費比率（分子）の構造'!M$53,NA())</f>
        <v>1845</v>
      </c>
      <c r="J50" s="182" t="e">
        <f>NA()</f>
        <v>#N/A</v>
      </c>
      <c r="K50" s="182" t="e">
        <f>NA()</f>
        <v>#N/A</v>
      </c>
      <c r="L50" s="182">
        <f>IF(ISNUMBER('実質公債費比率（分子）の構造'!N$53),'実質公債費比率（分子）の構造'!N$53,NA())</f>
        <v>1939</v>
      </c>
      <c r="M50" s="182" t="e">
        <f>NA()</f>
        <v>#N/A</v>
      </c>
      <c r="N50" s="182" t="e">
        <f>NA()</f>
        <v>#N/A</v>
      </c>
      <c r="O50" s="182">
        <f>IF(ISNUMBER('実質公債費比率（分子）の構造'!O$53),'実質公債費比率（分子）の構造'!O$53,NA())</f>
        <v>1888</v>
      </c>
      <c r="P50" s="182" t="e">
        <f>NA()</f>
        <v>#N/A</v>
      </c>
    </row>
    <row r="53" spans="1:16" x14ac:dyDescent="0.2">
      <c r="A53" s="150" t="s">
        <v>75</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76</v>
      </c>
      <c r="C55" s="181"/>
      <c r="D55" s="181" t="s">
        <v>77</v>
      </c>
      <c r="E55" s="181" t="s">
        <v>76</v>
      </c>
      <c r="F55" s="181"/>
      <c r="G55" s="181" t="s">
        <v>77</v>
      </c>
      <c r="H55" s="181" t="s">
        <v>76</v>
      </c>
      <c r="I55" s="181"/>
      <c r="J55" s="181" t="s">
        <v>77</v>
      </c>
      <c r="K55" s="181" t="s">
        <v>76</v>
      </c>
      <c r="L55" s="181"/>
      <c r="M55" s="181" t="s">
        <v>77</v>
      </c>
      <c r="N55" s="181" t="s">
        <v>76</v>
      </c>
      <c r="O55" s="181"/>
      <c r="P55" s="181" t="s">
        <v>77</v>
      </c>
    </row>
    <row r="56" spans="1:16" x14ac:dyDescent="0.2">
      <c r="A56" s="181" t="s">
        <v>43</v>
      </c>
      <c r="B56" s="181"/>
      <c r="C56" s="181"/>
      <c r="D56" s="181">
        <f>'将来負担比率（分子）の構造'!I$52</f>
        <v>42128</v>
      </c>
      <c r="E56" s="181"/>
      <c r="F56" s="181"/>
      <c r="G56" s="181">
        <f>'将来負担比率（分子）の構造'!J$52</f>
        <v>42010</v>
      </c>
      <c r="H56" s="181"/>
      <c r="I56" s="181"/>
      <c r="J56" s="181">
        <f>'将来負担比率（分子）の構造'!K$52</f>
        <v>42069</v>
      </c>
      <c r="K56" s="181"/>
      <c r="L56" s="181"/>
      <c r="M56" s="181">
        <f>'将来負担比率（分子）の構造'!L$52</f>
        <v>42506</v>
      </c>
      <c r="N56" s="181"/>
      <c r="O56" s="181"/>
      <c r="P56" s="181">
        <f>'将来負担比率（分子）の構造'!M$52</f>
        <v>44043</v>
      </c>
    </row>
    <row r="57" spans="1:16" x14ac:dyDescent="0.2">
      <c r="A57" s="181" t="s">
        <v>42</v>
      </c>
      <c r="B57" s="181"/>
      <c r="C57" s="181"/>
      <c r="D57" s="181">
        <f>'将来負担比率（分子）の構造'!I$51</f>
        <v>8404</v>
      </c>
      <c r="E57" s="181"/>
      <c r="F57" s="181"/>
      <c r="G57" s="181">
        <f>'将来負担比率（分子）の構造'!J$51</f>
        <v>8194</v>
      </c>
      <c r="H57" s="181"/>
      <c r="I57" s="181"/>
      <c r="J57" s="181">
        <f>'将来負担比率（分子）の構造'!K$51</f>
        <v>8467</v>
      </c>
      <c r="K57" s="181"/>
      <c r="L57" s="181"/>
      <c r="M57" s="181">
        <f>'将来負担比率（分子）の構造'!L$51</f>
        <v>8803</v>
      </c>
      <c r="N57" s="181"/>
      <c r="O57" s="181"/>
      <c r="P57" s="181">
        <f>'将来負担比率（分子）の構造'!M$51</f>
        <v>8254</v>
      </c>
    </row>
    <row r="58" spans="1:16" x14ac:dyDescent="0.2">
      <c r="A58" s="181" t="s">
        <v>41</v>
      </c>
      <c r="B58" s="181"/>
      <c r="C58" s="181"/>
      <c r="D58" s="181">
        <f>'将来負担比率（分子）の構造'!I$50</f>
        <v>7299</v>
      </c>
      <c r="E58" s="181"/>
      <c r="F58" s="181"/>
      <c r="G58" s="181">
        <f>'将来負担比率（分子）の構造'!J$50</f>
        <v>6264</v>
      </c>
      <c r="H58" s="181"/>
      <c r="I58" s="181"/>
      <c r="J58" s="181">
        <f>'将来負担比率（分子）の構造'!K$50</f>
        <v>5549</v>
      </c>
      <c r="K58" s="181"/>
      <c r="L58" s="181"/>
      <c r="M58" s="181">
        <f>'将来負担比率（分子）の構造'!L$50</f>
        <v>5398</v>
      </c>
      <c r="N58" s="181"/>
      <c r="O58" s="181"/>
      <c r="P58" s="181">
        <f>'将来負担比率（分子）の構造'!M$50</f>
        <v>4374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5357</v>
      </c>
      <c r="C62" s="181"/>
      <c r="D62" s="181"/>
      <c r="E62" s="181">
        <f>'将来負担比率（分子）の構造'!J$45</f>
        <v>4766</v>
      </c>
      <c r="F62" s="181"/>
      <c r="G62" s="181"/>
      <c r="H62" s="181">
        <f>'将来負担比率（分子）の構造'!K$45</f>
        <v>4400</v>
      </c>
      <c r="I62" s="181"/>
      <c r="J62" s="181"/>
      <c r="K62" s="181">
        <f>'将来負担比率（分子）の構造'!L$45</f>
        <v>3898</v>
      </c>
      <c r="L62" s="181"/>
      <c r="M62" s="181"/>
      <c r="N62" s="181">
        <f>'将来負担比率（分子）の構造'!M$45</f>
        <v>3674</v>
      </c>
      <c r="O62" s="181"/>
      <c r="P62" s="181"/>
    </row>
    <row r="63" spans="1:16" x14ac:dyDescent="0.2">
      <c r="A63" s="181" t="s">
        <v>34</v>
      </c>
      <c r="B63" s="181">
        <f>'将来負担比率（分子）の構造'!I$44</f>
        <v>2460</v>
      </c>
      <c r="C63" s="181"/>
      <c r="D63" s="181"/>
      <c r="E63" s="181">
        <f>'将来負担比率（分子）の構造'!J$44</f>
        <v>2454</v>
      </c>
      <c r="F63" s="181"/>
      <c r="G63" s="181"/>
      <c r="H63" s="181">
        <f>'将来負担比率（分子）の構造'!K$44</f>
        <v>2160</v>
      </c>
      <c r="I63" s="181"/>
      <c r="J63" s="181"/>
      <c r="K63" s="181">
        <f>'将来負担比率（分子）の構造'!L$44</f>
        <v>2048</v>
      </c>
      <c r="L63" s="181"/>
      <c r="M63" s="181"/>
      <c r="N63" s="181">
        <f>'将来負担比率（分子）の構造'!M$44</f>
        <v>2954</v>
      </c>
      <c r="O63" s="181"/>
      <c r="P63" s="181"/>
    </row>
    <row r="64" spans="1:16" x14ac:dyDescent="0.2">
      <c r="A64" s="181" t="s">
        <v>33</v>
      </c>
      <c r="B64" s="181">
        <f>'将来負担比率（分子）の構造'!I$43</f>
        <v>18336</v>
      </c>
      <c r="C64" s="181"/>
      <c r="D64" s="181"/>
      <c r="E64" s="181">
        <f>'将来負担比率（分子）の構造'!J$43</f>
        <v>17884</v>
      </c>
      <c r="F64" s="181"/>
      <c r="G64" s="181"/>
      <c r="H64" s="181">
        <f>'将来負担比率（分子）の構造'!K$43</f>
        <v>18141</v>
      </c>
      <c r="I64" s="181"/>
      <c r="J64" s="181"/>
      <c r="K64" s="181">
        <f>'将来負担比率（分子）の構造'!L$43</f>
        <v>18740</v>
      </c>
      <c r="L64" s="181"/>
      <c r="M64" s="181"/>
      <c r="N64" s="181">
        <f>'将来負担比率（分子）の構造'!M$43</f>
        <v>18671</v>
      </c>
      <c r="O64" s="181"/>
      <c r="P64" s="181"/>
    </row>
    <row r="65" spans="1:16" x14ac:dyDescent="0.2">
      <c r="A65" s="181" t="s">
        <v>32</v>
      </c>
      <c r="B65" s="181">
        <f>'将来負担比率（分子）の構造'!I$42</f>
        <v>3670</v>
      </c>
      <c r="C65" s="181"/>
      <c r="D65" s="181"/>
      <c r="E65" s="181">
        <f>'将来負担比率（分子）の構造'!J$42</f>
        <v>3537</v>
      </c>
      <c r="F65" s="181"/>
      <c r="G65" s="181"/>
      <c r="H65" s="181">
        <f>'将来負担比率（分子）の構造'!K$42</f>
        <v>3532</v>
      </c>
      <c r="I65" s="181"/>
      <c r="J65" s="181"/>
      <c r="K65" s="181">
        <f>'将来負担比率（分子）の構造'!L$42</f>
        <v>2880</v>
      </c>
      <c r="L65" s="181"/>
      <c r="M65" s="181"/>
      <c r="N65" s="181">
        <f>'将来負担比率（分子）の構造'!M$42</f>
        <v>3662</v>
      </c>
      <c r="O65" s="181"/>
      <c r="P65" s="181"/>
    </row>
    <row r="66" spans="1:16" x14ac:dyDescent="0.2">
      <c r="A66" s="181" t="s">
        <v>31</v>
      </c>
      <c r="B66" s="181">
        <f>'将来負担比率（分子）の構造'!I$41</f>
        <v>42664</v>
      </c>
      <c r="C66" s="181"/>
      <c r="D66" s="181"/>
      <c r="E66" s="181">
        <f>'将来負担比率（分子）の構造'!J$41</f>
        <v>42895</v>
      </c>
      <c r="F66" s="181"/>
      <c r="G66" s="181"/>
      <c r="H66" s="181">
        <f>'将来負担比率（分子）の構造'!K$41</f>
        <v>44528</v>
      </c>
      <c r="I66" s="181"/>
      <c r="J66" s="181"/>
      <c r="K66" s="181">
        <f>'将来負担比率（分子）の構造'!L$41</f>
        <v>46434</v>
      </c>
      <c r="L66" s="181"/>
      <c r="M66" s="181"/>
      <c r="N66" s="181">
        <f>'将来負担比率（分子）の構造'!M$41</f>
        <v>48314</v>
      </c>
      <c r="O66" s="181"/>
      <c r="P66" s="181"/>
    </row>
    <row r="67" spans="1:16" x14ac:dyDescent="0.2">
      <c r="A67" s="181" t="s">
        <v>78</v>
      </c>
      <c r="B67" s="181" t="e">
        <f>NA()</f>
        <v>#N/A</v>
      </c>
      <c r="C67" s="181">
        <f>IF(ISNUMBER('将来負担比率（分子）の構造'!I$53), IF('将来負担比率（分子）の構造'!I$53 &lt; 0, 0, '将来負担比率（分子）の構造'!I$53), NA())</f>
        <v>14656</v>
      </c>
      <c r="D67" s="181" t="e">
        <f>NA()</f>
        <v>#N/A</v>
      </c>
      <c r="E67" s="181" t="e">
        <f>NA()</f>
        <v>#N/A</v>
      </c>
      <c r="F67" s="181">
        <f>IF(ISNUMBER('将来負担比率（分子）の構造'!J$53), IF('将来負担比率（分子）の構造'!J$53 &lt; 0, 0, '将来負担比率（分子）の構造'!J$53), NA())</f>
        <v>15067</v>
      </c>
      <c r="G67" s="181" t="e">
        <f>NA()</f>
        <v>#N/A</v>
      </c>
      <c r="H67" s="181" t="e">
        <f>NA()</f>
        <v>#N/A</v>
      </c>
      <c r="I67" s="181">
        <f>IF(ISNUMBER('将来負担比率（分子）の構造'!K$53), IF('将来負担比率（分子）の構造'!K$53 &lt; 0, 0, '将来負担比率（分子）の構造'!K$53), NA())</f>
        <v>16676</v>
      </c>
      <c r="J67" s="181" t="e">
        <f>NA()</f>
        <v>#N/A</v>
      </c>
      <c r="K67" s="181" t="e">
        <f>NA()</f>
        <v>#N/A</v>
      </c>
      <c r="L67" s="181">
        <f>IF(ISNUMBER('将来負担比率（分子）の構造'!L$53), IF('将来負担比率（分子）の構造'!L$53 &lt; 0, 0, '将来負担比率（分子）の構造'!L$53), NA())</f>
        <v>17293</v>
      </c>
      <c r="M67" s="181" t="e">
        <f>NA()</f>
        <v>#N/A</v>
      </c>
      <c r="N67" s="181" t="e">
        <f>NA()</f>
        <v>#N/A</v>
      </c>
      <c r="O67" s="181">
        <f>IF(ISNUMBER('将来負担比率（分子）の構造'!M$53), IF('将来負担比率（分子）の構造'!M$53 &lt; 0, 0, '将来負担比率（分子）の構造'!M$53), NA())</f>
        <v>20604</v>
      </c>
      <c r="P67" s="181" t="e">
        <f>NA()</f>
        <v>#N/A</v>
      </c>
    </row>
    <row r="70" spans="1:16" x14ac:dyDescent="0.2">
      <c r="A70" s="183" t="s">
        <v>79</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80</v>
      </c>
      <c r="B72" s="185">
        <f>基金残高に係る経年分析!F55</f>
        <v>2457</v>
      </c>
      <c r="C72" s="185">
        <f>基金残高に係る経年分析!G55</f>
        <v>2656</v>
      </c>
      <c r="D72" s="185">
        <f>基金残高に係る経年分析!H55</f>
        <v>2463</v>
      </c>
    </row>
    <row r="73" spans="1:16" x14ac:dyDescent="0.2">
      <c r="A73" s="184" t="s">
        <v>81</v>
      </c>
      <c r="B73" s="185">
        <f>基金残高に係る経年分析!F56</f>
        <v>14</v>
      </c>
      <c r="C73" s="185">
        <f>基金残高に係る経年分析!G56</f>
        <v>14</v>
      </c>
      <c r="D73" s="185">
        <f>基金残高に係る経年分析!H56</f>
        <v>14</v>
      </c>
    </row>
    <row r="74" spans="1:16" x14ac:dyDescent="0.2">
      <c r="A74" s="184" t="s">
        <v>82</v>
      </c>
      <c r="B74" s="185">
        <f>基金残高に係る経年分析!F57</f>
        <v>3275</v>
      </c>
      <c r="C74" s="185">
        <f>基金残高に係る経年分析!G57</f>
        <v>2917</v>
      </c>
      <c r="D74" s="185">
        <f>基金残高に係る経年分析!H57</f>
        <v>1735</v>
      </c>
    </row>
  </sheetData>
  <sheetProtection algorithmName="SHA-512" hashValue="f9UDDdLAWla8Szw57yMvYS5kFR05kAt1zI0uZFN0GnU2kkd8Z0RgAwPI5q5itt8IvBvEgZv3AA9+wkHvYh8KTQ==" saltValue="x9D8JX1Zve4mx/CdOC9Y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218</v>
      </c>
      <c r="DI1" s="622"/>
      <c r="DJ1" s="622"/>
      <c r="DK1" s="622"/>
      <c r="DL1" s="622"/>
      <c r="DM1" s="622"/>
      <c r="DN1" s="623"/>
      <c r="DO1" s="226"/>
      <c r="DP1" s="621" t="s">
        <v>219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221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224</v>
      </c>
      <c r="S4" s="625"/>
      <c r="T4" s="625"/>
      <c r="U4" s="625"/>
      <c r="V4" s="625"/>
      <c r="W4" s="625"/>
      <c r="X4" s="625"/>
      <c r="Y4" s="626"/>
      <c r="Z4" s="624" t="s">
        <v>225</v>
      </c>
      <c r="AA4" s="625"/>
      <c r="AB4" s="625"/>
      <c r="AC4" s="626"/>
      <c r="AD4" s="624" t="s">
        <v>226</v>
      </c>
      <c r="AE4" s="625"/>
      <c r="AF4" s="625"/>
      <c r="AG4" s="625"/>
      <c r="AH4" s="625"/>
      <c r="AI4" s="625"/>
      <c r="AJ4" s="625"/>
      <c r="AK4" s="626"/>
      <c r="AL4" s="624" t="s">
        <v>225</v>
      </c>
      <c r="AM4" s="625"/>
      <c r="AN4" s="625"/>
      <c r="AO4" s="626"/>
      <c r="AP4" s="630" t="s">
        <v>227</v>
      </c>
      <c r="AQ4" s="630"/>
      <c r="AR4" s="630"/>
      <c r="AS4" s="630"/>
      <c r="AT4" s="630"/>
      <c r="AU4" s="630"/>
      <c r="AV4" s="630"/>
      <c r="AW4" s="630"/>
      <c r="AX4" s="630"/>
      <c r="AY4" s="630"/>
      <c r="AZ4" s="630"/>
      <c r="BA4" s="630"/>
      <c r="BB4" s="630"/>
      <c r="BC4" s="630"/>
      <c r="BD4" s="630"/>
      <c r="BE4" s="630"/>
      <c r="BF4" s="630"/>
      <c r="BG4" s="630" t="s">
        <v>228</v>
      </c>
      <c r="BH4" s="630"/>
      <c r="BI4" s="630"/>
      <c r="BJ4" s="630"/>
      <c r="BK4" s="630"/>
      <c r="BL4" s="630"/>
      <c r="BM4" s="630"/>
      <c r="BN4" s="630"/>
      <c r="BO4" s="630" t="s">
        <v>225</v>
      </c>
      <c r="BP4" s="630"/>
      <c r="BQ4" s="630"/>
      <c r="BR4" s="630"/>
      <c r="BS4" s="630" t="s">
        <v>229</v>
      </c>
      <c r="BT4" s="630"/>
      <c r="BU4" s="630"/>
      <c r="BV4" s="630"/>
      <c r="BW4" s="630"/>
      <c r="BX4" s="630"/>
      <c r="BY4" s="630"/>
      <c r="BZ4" s="630"/>
      <c r="CA4" s="630"/>
      <c r="CB4" s="630"/>
      <c r="CD4" s="627" t="s">
        <v>230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231</v>
      </c>
      <c r="C5" s="632"/>
      <c r="D5" s="632"/>
      <c r="E5" s="632"/>
      <c r="F5" s="632"/>
      <c r="G5" s="632"/>
      <c r="H5" s="632"/>
      <c r="I5" s="632"/>
      <c r="J5" s="632"/>
      <c r="K5" s="632"/>
      <c r="L5" s="632"/>
      <c r="M5" s="632"/>
      <c r="N5" s="632"/>
      <c r="O5" s="632"/>
      <c r="P5" s="632"/>
      <c r="Q5" s="633"/>
      <c r="R5" s="634">
        <v>13815985</v>
      </c>
      <c r="S5" s="635"/>
      <c r="T5" s="635"/>
      <c r="U5" s="635"/>
      <c r="V5" s="635"/>
      <c r="W5" s="635"/>
      <c r="X5" s="635"/>
      <c r="Y5" s="636"/>
      <c r="Z5" s="637">
        <v>35</v>
      </c>
      <c r="AA5" s="637"/>
      <c r="AB5" s="637"/>
      <c r="AC5" s="637"/>
      <c r="AD5" s="638">
        <v>13153239</v>
      </c>
      <c r="AE5" s="638"/>
      <c r="AF5" s="638"/>
      <c r="AG5" s="638"/>
      <c r="AH5" s="638"/>
      <c r="AI5" s="638"/>
      <c r="AJ5" s="638"/>
      <c r="AK5" s="638"/>
      <c r="AL5" s="639">
        <v>68.400000000000006</v>
      </c>
      <c r="AM5" s="640"/>
      <c r="AN5" s="640"/>
      <c r="AO5" s="641"/>
      <c r="AP5" s="631" t="s">
        <v>232</v>
      </c>
      <c r="AQ5" s="632"/>
      <c r="AR5" s="632"/>
      <c r="AS5" s="632"/>
      <c r="AT5" s="632"/>
      <c r="AU5" s="632"/>
      <c r="AV5" s="632"/>
      <c r="AW5" s="632"/>
      <c r="AX5" s="632"/>
      <c r="AY5" s="632"/>
      <c r="AZ5" s="632"/>
      <c r="BA5" s="632"/>
      <c r="BB5" s="632"/>
      <c r="BC5" s="632"/>
      <c r="BD5" s="632"/>
      <c r="BE5" s="632"/>
      <c r="BF5" s="633"/>
      <c r="BG5" s="645">
        <v>13125028</v>
      </c>
      <c r="BH5" s="646"/>
      <c r="BI5" s="646"/>
      <c r="BJ5" s="646"/>
      <c r="BK5" s="646"/>
      <c r="BL5" s="646"/>
      <c r="BM5" s="646"/>
      <c r="BN5" s="647"/>
      <c r="BO5" s="648">
        <v>95</v>
      </c>
      <c r="BP5" s="648"/>
      <c r="BQ5" s="648"/>
      <c r="BR5" s="648"/>
      <c r="BS5" s="649">
        <v>492885</v>
      </c>
      <c r="BT5" s="649"/>
      <c r="BU5" s="649"/>
      <c r="BV5" s="649"/>
      <c r="BW5" s="649"/>
      <c r="BX5" s="649"/>
      <c r="BY5" s="649"/>
      <c r="BZ5" s="649"/>
      <c r="CA5" s="649"/>
      <c r="CB5" s="653"/>
      <c r="CD5" s="627" t="s">
        <v>227</v>
      </c>
      <c r="CE5" s="628"/>
      <c r="CF5" s="628"/>
      <c r="CG5" s="628"/>
      <c r="CH5" s="628"/>
      <c r="CI5" s="628"/>
      <c r="CJ5" s="628"/>
      <c r="CK5" s="628"/>
      <c r="CL5" s="628"/>
      <c r="CM5" s="628"/>
      <c r="CN5" s="628"/>
      <c r="CO5" s="628"/>
      <c r="CP5" s="628"/>
      <c r="CQ5" s="629"/>
      <c r="CR5" s="627" t="s">
        <v>233</v>
      </c>
      <c r="CS5" s="628"/>
      <c r="CT5" s="628"/>
      <c r="CU5" s="628"/>
      <c r="CV5" s="628"/>
      <c r="CW5" s="628"/>
      <c r="CX5" s="628"/>
      <c r="CY5" s="629"/>
      <c r="CZ5" s="627" t="s">
        <v>225</v>
      </c>
      <c r="DA5" s="628"/>
      <c r="DB5" s="628"/>
      <c r="DC5" s="629"/>
      <c r="DD5" s="627" t="s">
        <v>234</v>
      </c>
      <c r="DE5" s="628"/>
      <c r="DF5" s="628"/>
      <c r="DG5" s="628"/>
      <c r="DH5" s="628"/>
      <c r="DI5" s="628"/>
      <c r="DJ5" s="628"/>
      <c r="DK5" s="628"/>
      <c r="DL5" s="628"/>
      <c r="DM5" s="628"/>
      <c r="DN5" s="628"/>
      <c r="DO5" s="628"/>
      <c r="DP5" s="629"/>
      <c r="DQ5" s="627" t="s">
        <v>235</v>
      </c>
      <c r="DR5" s="628"/>
      <c r="DS5" s="628"/>
      <c r="DT5" s="628"/>
      <c r="DU5" s="628"/>
      <c r="DV5" s="628"/>
      <c r="DW5" s="628"/>
      <c r="DX5" s="628"/>
      <c r="DY5" s="628"/>
      <c r="DZ5" s="628"/>
      <c r="EA5" s="628"/>
      <c r="EB5" s="628"/>
      <c r="EC5" s="629"/>
    </row>
    <row r="6" spans="2:143" ht="11.25" customHeight="1" x14ac:dyDescent="0.2">
      <c r="B6" s="642" t="s">
        <v>236</v>
      </c>
      <c r="C6" s="643"/>
      <c r="D6" s="643"/>
      <c r="E6" s="643"/>
      <c r="F6" s="643"/>
      <c r="G6" s="643"/>
      <c r="H6" s="643"/>
      <c r="I6" s="643"/>
      <c r="J6" s="643"/>
      <c r="K6" s="643"/>
      <c r="L6" s="643"/>
      <c r="M6" s="643"/>
      <c r="N6" s="643"/>
      <c r="O6" s="643"/>
      <c r="P6" s="643"/>
      <c r="Q6" s="644"/>
      <c r="R6" s="645">
        <v>321464</v>
      </c>
      <c r="S6" s="646"/>
      <c r="T6" s="646"/>
      <c r="U6" s="646"/>
      <c r="V6" s="646"/>
      <c r="W6" s="646"/>
      <c r="X6" s="646"/>
      <c r="Y6" s="647"/>
      <c r="Z6" s="648">
        <v>0.8</v>
      </c>
      <c r="AA6" s="648"/>
      <c r="AB6" s="648"/>
      <c r="AC6" s="648"/>
      <c r="AD6" s="649">
        <v>321464</v>
      </c>
      <c r="AE6" s="649"/>
      <c r="AF6" s="649"/>
      <c r="AG6" s="649"/>
      <c r="AH6" s="649"/>
      <c r="AI6" s="649"/>
      <c r="AJ6" s="649"/>
      <c r="AK6" s="649"/>
      <c r="AL6" s="650">
        <v>1.7</v>
      </c>
      <c r="AM6" s="651"/>
      <c r="AN6" s="651"/>
      <c r="AO6" s="652"/>
      <c r="AP6" s="642" t="s">
        <v>237</v>
      </c>
      <c r="AQ6" s="643"/>
      <c r="AR6" s="643"/>
      <c r="AS6" s="643"/>
      <c r="AT6" s="643"/>
      <c r="AU6" s="643"/>
      <c r="AV6" s="643"/>
      <c r="AW6" s="643"/>
      <c r="AX6" s="643"/>
      <c r="AY6" s="643"/>
      <c r="AZ6" s="643"/>
      <c r="BA6" s="643"/>
      <c r="BB6" s="643"/>
      <c r="BC6" s="643"/>
      <c r="BD6" s="643"/>
      <c r="BE6" s="643"/>
      <c r="BF6" s="644"/>
      <c r="BG6" s="645">
        <v>13125028</v>
      </c>
      <c r="BH6" s="646"/>
      <c r="BI6" s="646"/>
      <c r="BJ6" s="646"/>
      <c r="BK6" s="646"/>
      <c r="BL6" s="646"/>
      <c r="BM6" s="646"/>
      <c r="BN6" s="647"/>
      <c r="BO6" s="648">
        <v>95</v>
      </c>
      <c r="BP6" s="648"/>
      <c r="BQ6" s="648"/>
      <c r="BR6" s="648"/>
      <c r="BS6" s="649">
        <v>492885</v>
      </c>
      <c r="BT6" s="649"/>
      <c r="BU6" s="649"/>
      <c r="BV6" s="649"/>
      <c r="BW6" s="649"/>
      <c r="BX6" s="649"/>
      <c r="BY6" s="649"/>
      <c r="BZ6" s="649"/>
      <c r="CA6" s="649"/>
      <c r="CB6" s="653"/>
      <c r="CD6" s="656" t="s">
        <v>238</v>
      </c>
      <c r="CE6" s="657"/>
      <c r="CF6" s="657"/>
      <c r="CG6" s="657"/>
      <c r="CH6" s="657"/>
      <c r="CI6" s="657"/>
      <c r="CJ6" s="657"/>
      <c r="CK6" s="657"/>
      <c r="CL6" s="657"/>
      <c r="CM6" s="657"/>
      <c r="CN6" s="657"/>
      <c r="CO6" s="657"/>
      <c r="CP6" s="657"/>
      <c r="CQ6" s="658"/>
      <c r="CR6" s="645">
        <v>257576</v>
      </c>
      <c r="CS6" s="646"/>
      <c r="CT6" s="646"/>
      <c r="CU6" s="646"/>
      <c r="CV6" s="646"/>
      <c r="CW6" s="646"/>
      <c r="CX6" s="646"/>
      <c r="CY6" s="647"/>
      <c r="CZ6" s="639">
        <v>0.7</v>
      </c>
      <c r="DA6" s="640"/>
      <c r="DB6" s="640"/>
      <c r="DC6" s="659"/>
      <c r="DD6" s="654" t="s">
        <v>239</v>
      </c>
      <c r="DE6" s="646"/>
      <c r="DF6" s="646"/>
      <c r="DG6" s="646"/>
      <c r="DH6" s="646"/>
      <c r="DI6" s="646"/>
      <c r="DJ6" s="646"/>
      <c r="DK6" s="646"/>
      <c r="DL6" s="646"/>
      <c r="DM6" s="646"/>
      <c r="DN6" s="646"/>
      <c r="DO6" s="646"/>
      <c r="DP6" s="647"/>
      <c r="DQ6" s="654">
        <v>257566</v>
      </c>
      <c r="DR6" s="646"/>
      <c r="DS6" s="646"/>
      <c r="DT6" s="646"/>
      <c r="DU6" s="646"/>
      <c r="DV6" s="646"/>
      <c r="DW6" s="646"/>
      <c r="DX6" s="646"/>
      <c r="DY6" s="646"/>
      <c r="DZ6" s="646"/>
      <c r="EA6" s="646"/>
      <c r="EB6" s="646"/>
      <c r="EC6" s="655"/>
    </row>
    <row r="7" spans="2:143" ht="11.25" customHeight="1" x14ac:dyDescent="0.2">
      <c r="B7" s="642" t="s">
        <v>240</v>
      </c>
      <c r="C7" s="643"/>
      <c r="D7" s="643"/>
      <c r="E7" s="643"/>
      <c r="F7" s="643"/>
      <c r="G7" s="643"/>
      <c r="H7" s="643"/>
      <c r="I7" s="643"/>
      <c r="J7" s="643"/>
      <c r="K7" s="643"/>
      <c r="L7" s="643"/>
      <c r="M7" s="643"/>
      <c r="N7" s="643"/>
      <c r="O7" s="643"/>
      <c r="P7" s="643"/>
      <c r="Q7" s="644"/>
      <c r="R7" s="645">
        <v>10106</v>
      </c>
      <c r="S7" s="646"/>
      <c r="T7" s="646"/>
      <c r="U7" s="646"/>
      <c r="V7" s="646"/>
      <c r="W7" s="646"/>
      <c r="X7" s="646"/>
      <c r="Y7" s="647"/>
      <c r="Z7" s="648">
        <v>0</v>
      </c>
      <c r="AA7" s="648"/>
      <c r="AB7" s="648"/>
      <c r="AC7" s="648"/>
      <c r="AD7" s="649">
        <v>10106</v>
      </c>
      <c r="AE7" s="649"/>
      <c r="AF7" s="649"/>
      <c r="AG7" s="649"/>
      <c r="AH7" s="649"/>
      <c r="AI7" s="649"/>
      <c r="AJ7" s="649"/>
      <c r="AK7" s="649"/>
      <c r="AL7" s="650">
        <v>0.1</v>
      </c>
      <c r="AM7" s="651"/>
      <c r="AN7" s="651"/>
      <c r="AO7" s="652"/>
      <c r="AP7" s="642" t="s">
        <v>241</v>
      </c>
      <c r="AQ7" s="643"/>
      <c r="AR7" s="643"/>
      <c r="AS7" s="643"/>
      <c r="AT7" s="643"/>
      <c r="AU7" s="643"/>
      <c r="AV7" s="643"/>
      <c r="AW7" s="643"/>
      <c r="AX7" s="643"/>
      <c r="AY7" s="643"/>
      <c r="AZ7" s="643"/>
      <c r="BA7" s="643"/>
      <c r="BB7" s="643"/>
      <c r="BC7" s="643"/>
      <c r="BD7" s="643"/>
      <c r="BE7" s="643"/>
      <c r="BF7" s="644"/>
      <c r="BG7" s="645">
        <v>6890441</v>
      </c>
      <c r="BH7" s="646"/>
      <c r="BI7" s="646"/>
      <c r="BJ7" s="646"/>
      <c r="BK7" s="646"/>
      <c r="BL7" s="646"/>
      <c r="BM7" s="646"/>
      <c r="BN7" s="647"/>
      <c r="BO7" s="648">
        <v>49.9</v>
      </c>
      <c r="BP7" s="648"/>
      <c r="BQ7" s="648"/>
      <c r="BR7" s="648"/>
      <c r="BS7" s="649">
        <v>492885</v>
      </c>
      <c r="BT7" s="649"/>
      <c r="BU7" s="649"/>
      <c r="BV7" s="649"/>
      <c r="BW7" s="649"/>
      <c r="BX7" s="649"/>
      <c r="BY7" s="649"/>
      <c r="BZ7" s="649"/>
      <c r="CA7" s="649"/>
      <c r="CB7" s="653"/>
      <c r="CD7" s="660" t="s">
        <v>242</v>
      </c>
      <c r="CE7" s="661"/>
      <c r="CF7" s="661"/>
      <c r="CG7" s="661"/>
      <c r="CH7" s="661"/>
      <c r="CI7" s="661"/>
      <c r="CJ7" s="661"/>
      <c r="CK7" s="661"/>
      <c r="CL7" s="661"/>
      <c r="CM7" s="661"/>
      <c r="CN7" s="661"/>
      <c r="CO7" s="661"/>
      <c r="CP7" s="661"/>
      <c r="CQ7" s="662"/>
      <c r="CR7" s="645">
        <v>8853260</v>
      </c>
      <c r="CS7" s="646"/>
      <c r="CT7" s="646"/>
      <c r="CU7" s="646"/>
      <c r="CV7" s="646"/>
      <c r="CW7" s="646"/>
      <c r="CX7" s="646"/>
      <c r="CY7" s="647"/>
      <c r="CZ7" s="648">
        <v>23.1</v>
      </c>
      <c r="DA7" s="648"/>
      <c r="DB7" s="648"/>
      <c r="DC7" s="648"/>
      <c r="DD7" s="654">
        <v>4439140</v>
      </c>
      <c r="DE7" s="646"/>
      <c r="DF7" s="646"/>
      <c r="DG7" s="646"/>
      <c r="DH7" s="646"/>
      <c r="DI7" s="646"/>
      <c r="DJ7" s="646"/>
      <c r="DK7" s="646"/>
      <c r="DL7" s="646"/>
      <c r="DM7" s="646"/>
      <c r="DN7" s="646"/>
      <c r="DO7" s="646"/>
      <c r="DP7" s="647"/>
      <c r="DQ7" s="654">
        <v>3874784</v>
      </c>
      <c r="DR7" s="646"/>
      <c r="DS7" s="646"/>
      <c r="DT7" s="646"/>
      <c r="DU7" s="646"/>
      <c r="DV7" s="646"/>
      <c r="DW7" s="646"/>
      <c r="DX7" s="646"/>
      <c r="DY7" s="646"/>
      <c r="DZ7" s="646"/>
      <c r="EA7" s="646"/>
      <c r="EB7" s="646"/>
      <c r="EC7" s="655"/>
    </row>
    <row r="8" spans="2:143" ht="11.25" customHeight="1" x14ac:dyDescent="0.2">
      <c r="B8" s="642" t="s">
        <v>243</v>
      </c>
      <c r="C8" s="643"/>
      <c r="D8" s="643"/>
      <c r="E8" s="643"/>
      <c r="F8" s="643"/>
      <c r="G8" s="643"/>
      <c r="H8" s="643"/>
      <c r="I8" s="643"/>
      <c r="J8" s="643"/>
      <c r="K8" s="643"/>
      <c r="L8" s="643"/>
      <c r="M8" s="643"/>
      <c r="N8" s="643"/>
      <c r="O8" s="643"/>
      <c r="P8" s="643"/>
      <c r="Q8" s="644"/>
      <c r="R8" s="645">
        <v>55361</v>
      </c>
      <c r="S8" s="646"/>
      <c r="T8" s="646"/>
      <c r="U8" s="646"/>
      <c r="V8" s="646"/>
      <c r="W8" s="646"/>
      <c r="X8" s="646"/>
      <c r="Y8" s="647"/>
      <c r="Z8" s="648">
        <v>0.1</v>
      </c>
      <c r="AA8" s="648"/>
      <c r="AB8" s="648"/>
      <c r="AC8" s="648"/>
      <c r="AD8" s="649">
        <v>55361</v>
      </c>
      <c r="AE8" s="649"/>
      <c r="AF8" s="649"/>
      <c r="AG8" s="649"/>
      <c r="AH8" s="649"/>
      <c r="AI8" s="649"/>
      <c r="AJ8" s="649"/>
      <c r="AK8" s="649"/>
      <c r="AL8" s="650">
        <v>0.3</v>
      </c>
      <c r="AM8" s="651"/>
      <c r="AN8" s="651"/>
      <c r="AO8" s="652"/>
      <c r="AP8" s="642" t="s">
        <v>244</v>
      </c>
      <c r="AQ8" s="643"/>
      <c r="AR8" s="643"/>
      <c r="AS8" s="643"/>
      <c r="AT8" s="643"/>
      <c r="AU8" s="643"/>
      <c r="AV8" s="643"/>
      <c r="AW8" s="643"/>
      <c r="AX8" s="643"/>
      <c r="AY8" s="643"/>
      <c r="AZ8" s="643"/>
      <c r="BA8" s="643"/>
      <c r="BB8" s="643"/>
      <c r="BC8" s="643"/>
      <c r="BD8" s="643"/>
      <c r="BE8" s="643"/>
      <c r="BF8" s="644"/>
      <c r="BG8" s="645">
        <v>158440</v>
      </c>
      <c r="BH8" s="646"/>
      <c r="BI8" s="646"/>
      <c r="BJ8" s="646"/>
      <c r="BK8" s="646"/>
      <c r="BL8" s="646"/>
      <c r="BM8" s="646"/>
      <c r="BN8" s="647"/>
      <c r="BO8" s="648">
        <v>1.1000000000000001</v>
      </c>
      <c r="BP8" s="648"/>
      <c r="BQ8" s="648"/>
      <c r="BR8" s="648"/>
      <c r="BS8" s="654" t="s">
        <v>245</v>
      </c>
      <c r="BT8" s="646"/>
      <c r="BU8" s="646"/>
      <c r="BV8" s="646"/>
      <c r="BW8" s="646"/>
      <c r="BX8" s="646"/>
      <c r="BY8" s="646"/>
      <c r="BZ8" s="646"/>
      <c r="CA8" s="646"/>
      <c r="CB8" s="655"/>
      <c r="CD8" s="660" t="s">
        <v>246</v>
      </c>
      <c r="CE8" s="661"/>
      <c r="CF8" s="661"/>
      <c r="CG8" s="661"/>
      <c r="CH8" s="661"/>
      <c r="CI8" s="661"/>
      <c r="CJ8" s="661"/>
      <c r="CK8" s="661"/>
      <c r="CL8" s="661"/>
      <c r="CM8" s="661"/>
      <c r="CN8" s="661"/>
      <c r="CO8" s="661"/>
      <c r="CP8" s="661"/>
      <c r="CQ8" s="662"/>
      <c r="CR8" s="645">
        <v>11847367</v>
      </c>
      <c r="CS8" s="646"/>
      <c r="CT8" s="646"/>
      <c r="CU8" s="646"/>
      <c r="CV8" s="646"/>
      <c r="CW8" s="646"/>
      <c r="CX8" s="646"/>
      <c r="CY8" s="647"/>
      <c r="CZ8" s="648">
        <v>30.9</v>
      </c>
      <c r="DA8" s="648"/>
      <c r="DB8" s="648"/>
      <c r="DC8" s="648"/>
      <c r="DD8" s="654">
        <v>570362</v>
      </c>
      <c r="DE8" s="646"/>
      <c r="DF8" s="646"/>
      <c r="DG8" s="646"/>
      <c r="DH8" s="646"/>
      <c r="DI8" s="646"/>
      <c r="DJ8" s="646"/>
      <c r="DK8" s="646"/>
      <c r="DL8" s="646"/>
      <c r="DM8" s="646"/>
      <c r="DN8" s="646"/>
      <c r="DO8" s="646"/>
      <c r="DP8" s="647"/>
      <c r="DQ8" s="654">
        <v>5464813</v>
      </c>
      <c r="DR8" s="646"/>
      <c r="DS8" s="646"/>
      <c r="DT8" s="646"/>
      <c r="DU8" s="646"/>
      <c r="DV8" s="646"/>
      <c r="DW8" s="646"/>
      <c r="DX8" s="646"/>
      <c r="DY8" s="646"/>
      <c r="DZ8" s="646"/>
      <c r="EA8" s="646"/>
      <c r="EB8" s="646"/>
      <c r="EC8" s="655"/>
    </row>
    <row r="9" spans="2:143" ht="11.25" customHeight="1" x14ac:dyDescent="0.2">
      <c r="B9" s="642" t="s">
        <v>247</v>
      </c>
      <c r="C9" s="643"/>
      <c r="D9" s="643"/>
      <c r="E9" s="643"/>
      <c r="F9" s="643"/>
      <c r="G9" s="643"/>
      <c r="H9" s="643"/>
      <c r="I9" s="643"/>
      <c r="J9" s="643"/>
      <c r="K9" s="643"/>
      <c r="L9" s="643"/>
      <c r="M9" s="643"/>
      <c r="N9" s="643"/>
      <c r="O9" s="643"/>
      <c r="P9" s="643"/>
      <c r="Q9" s="644"/>
      <c r="R9" s="645">
        <v>30914</v>
      </c>
      <c r="S9" s="646"/>
      <c r="T9" s="646"/>
      <c r="U9" s="646"/>
      <c r="V9" s="646"/>
      <c r="W9" s="646"/>
      <c r="X9" s="646"/>
      <c r="Y9" s="647"/>
      <c r="Z9" s="648">
        <v>0.1</v>
      </c>
      <c r="AA9" s="648"/>
      <c r="AB9" s="648"/>
      <c r="AC9" s="648"/>
      <c r="AD9" s="649">
        <v>30914</v>
      </c>
      <c r="AE9" s="649"/>
      <c r="AF9" s="649"/>
      <c r="AG9" s="649"/>
      <c r="AH9" s="649"/>
      <c r="AI9" s="649"/>
      <c r="AJ9" s="649"/>
      <c r="AK9" s="649"/>
      <c r="AL9" s="650">
        <v>0.2</v>
      </c>
      <c r="AM9" s="651"/>
      <c r="AN9" s="651"/>
      <c r="AO9" s="652"/>
      <c r="AP9" s="642" t="s">
        <v>248</v>
      </c>
      <c r="AQ9" s="643"/>
      <c r="AR9" s="643"/>
      <c r="AS9" s="643"/>
      <c r="AT9" s="643"/>
      <c r="AU9" s="643"/>
      <c r="AV9" s="643"/>
      <c r="AW9" s="643"/>
      <c r="AX9" s="643"/>
      <c r="AY9" s="643"/>
      <c r="AZ9" s="643"/>
      <c r="BA9" s="643"/>
      <c r="BB9" s="643"/>
      <c r="BC9" s="643"/>
      <c r="BD9" s="643"/>
      <c r="BE9" s="643"/>
      <c r="BF9" s="644"/>
      <c r="BG9" s="645">
        <v>4204743</v>
      </c>
      <c r="BH9" s="646"/>
      <c r="BI9" s="646"/>
      <c r="BJ9" s="646"/>
      <c r="BK9" s="646"/>
      <c r="BL9" s="646"/>
      <c r="BM9" s="646"/>
      <c r="BN9" s="647"/>
      <c r="BO9" s="648">
        <v>30.4</v>
      </c>
      <c r="BP9" s="648"/>
      <c r="BQ9" s="648"/>
      <c r="BR9" s="648"/>
      <c r="BS9" s="654" t="s">
        <v>245</v>
      </c>
      <c r="BT9" s="646"/>
      <c r="BU9" s="646"/>
      <c r="BV9" s="646"/>
      <c r="BW9" s="646"/>
      <c r="BX9" s="646"/>
      <c r="BY9" s="646"/>
      <c r="BZ9" s="646"/>
      <c r="CA9" s="646"/>
      <c r="CB9" s="655"/>
      <c r="CD9" s="660" t="s">
        <v>249</v>
      </c>
      <c r="CE9" s="661"/>
      <c r="CF9" s="661"/>
      <c r="CG9" s="661"/>
      <c r="CH9" s="661"/>
      <c r="CI9" s="661"/>
      <c r="CJ9" s="661"/>
      <c r="CK9" s="661"/>
      <c r="CL9" s="661"/>
      <c r="CM9" s="661"/>
      <c r="CN9" s="661"/>
      <c r="CO9" s="661"/>
      <c r="CP9" s="661"/>
      <c r="CQ9" s="662"/>
      <c r="CR9" s="645">
        <v>2123374</v>
      </c>
      <c r="CS9" s="646"/>
      <c r="CT9" s="646"/>
      <c r="CU9" s="646"/>
      <c r="CV9" s="646"/>
      <c r="CW9" s="646"/>
      <c r="CX9" s="646"/>
      <c r="CY9" s="647"/>
      <c r="CZ9" s="648">
        <v>5.5</v>
      </c>
      <c r="DA9" s="648"/>
      <c r="DB9" s="648"/>
      <c r="DC9" s="648"/>
      <c r="DD9" s="654">
        <v>88618</v>
      </c>
      <c r="DE9" s="646"/>
      <c r="DF9" s="646"/>
      <c r="DG9" s="646"/>
      <c r="DH9" s="646"/>
      <c r="DI9" s="646"/>
      <c r="DJ9" s="646"/>
      <c r="DK9" s="646"/>
      <c r="DL9" s="646"/>
      <c r="DM9" s="646"/>
      <c r="DN9" s="646"/>
      <c r="DO9" s="646"/>
      <c r="DP9" s="647"/>
      <c r="DQ9" s="654">
        <v>1922011</v>
      </c>
      <c r="DR9" s="646"/>
      <c r="DS9" s="646"/>
      <c r="DT9" s="646"/>
      <c r="DU9" s="646"/>
      <c r="DV9" s="646"/>
      <c r="DW9" s="646"/>
      <c r="DX9" s="646"/>
      <c r="DY9" s="646"/>
      <c r="DZ9" s="646"/>
      <c r="EA9" s="646"/>
      <c r="EB9" s="646"/>
      <c r="EC9" s="655"/>
    </row>
    <row r="10" spans="2:143" ht="11.25" customHeight="1" x14ac:dyDescent="0.2">
      <c r="B10" s="642" t="s">
        <v>250</v>
      </c>
      <c r="C10" s="643"/>
      <c r="D10" s="643"/>
      <c r="E10" s="643"/>
      <c r="F10" s="643"/>
      <c r="G10" s="643"/>
      <c r="H10" s="643"/>
      <c r="I10" s="643"/>
      <c r="J10" s="643"/>
      <c r="K10" s="643"/>
      <c r="L10" s="643"/>
      <c r="M10" s="643"/>
      <c r="N10" s="643"/>
      <c r="O10" s="643"/>
      <c r="P10" s="643"/>
      <c r="Q10" s="644"/>
      <c r="R10" s="645" t="s">
        <v>245</v>
      </c>
      <c r="S10" s="646"/>
      <c r="T10" s="646"/>
      <c r="U10" s="646"/>
      <c r="V10" s="646"/>
      <c r="W10" s="646"/>
      <c r="X10" s="646"/>
      <c r="Y10" s="647"/>
      <c r="Z10" s="648" t="s">
        <v>245</v>
      </c>
      <c r="AA10" s="648"/>
      <c r="AB10" s="648"/>
      <c r="AC10" s="648"/>
      <c r="AD10" s="649" t="s">
        <v>239</v>
      </c>
      <c r="AE10" s="649"/>
      <c r="AF10" s="649"/>
      <c r="AG10" s="649"/>
      <c r="AH10" s="649"/>
      <c r="AI10" s="649"/>
      <c r="AJ10" s="649"/>
      <c r="AK10" s="649"/>
      <c r="AL10" s="650" t="s">
        <v>141</v>
      </c>
      <c r="AM10" s="651"/>
      <c r="AN10" s="651"/>
      <c r="AO10" s="652"/>
      <c r="AP10" s="642" t="s">
        <v>251</v>
      </c>
      <c r="AQ10" s="643"/>
      <c r="AR10" s="643"/>
      <c r="AS10" s="643"/>
      <c r="AT10" s="643"/>
      <c r="AU10" s="643"/>
      <c r="AV10" s="643"/>
      <c r="AW10" s="643"/>
      <c r="AX10" s="643"/>
      <c r="AY10" s="643"/>
      <c r="AZ10" s="643"/>
      <c r="BA10" s="643"/>
      <c r="BB10" s="643"/>
      <c r="BC10" s="643"/>
      <c r="BD10" s="643"/>
      <c r="BE10" s="643"/>
      <c r="BF10" s="644"/>
      <c r="BG10" s="645">
        <v>260521</v>
      </c>
      <c r="BH10" s="646"/>
      <c r="BI10" s="646"/>
      <c r="BJ10" s="646"/>
      <c r="BK10" s="646"/>
      <c r="BL10" s="646"/>
      <c r="BM10" s="646"/>
      <c r="BN10" s="647"/>
      <c r="BO10" s="648">
        <v>1.9</v>
      </c>
      <c r="BP10" s="648"/>
      <c r="BQ10" s="648"/>
      <c r="BR10" s="648"/>
      <c r="BS10" s="654">
        <v>43340</v>
      </c>
      <c r="BT10" s="646"/>
      <c r="BU10" s="646"/>
      <c r="BV10" s="646"/>
      <c r="BW10" s="646"/>
      <c r="BX10" s="646"/>
      <c r="BY10" s="646"/>
      <c r="BZ10" s="646"/>
      <c r="CA10" s="646"/>
      <c r="CB10" s="655"/>
      <c r="CD10" s="660" t="s">
        <v>252</v>
      </c>
      <c r="CE10" s="661"/>
      <c r="CF10" s="661"/>
      <c r="CG10" s="661"/>
      <c r="CH10" s="661"/>
      <c r="CI10" s="661"/>
      <c r="CJ10" s="661"/>
      <c r="CK10" s="661"/>
      <c r="CL10" s="661"/>
      <c r="CM10" s="661"/>
      <c r="CN10" s="661"/>
      <c r="CO10" s="661"/>
      <c r="CP10" s="661"/>
      <c r="CQ10" s="662"/>
      <c r="CR10" s="645">
        <v>247736</v>
      </c>
      <c r="CS10" s="646"/>
      <c r="CT10" s="646"/>
      <c r="CU10" s="646"/>
      <c r="CV10" s="646"/>
      <c r="CW10" s="646"/>
      <c r="CX10" s="646"/>
      <c r="CY10" s="647"/>
      <c r="CZ10" s="648">
        <v>0.6</v>
      </c>
      <c r="DA10" s="648"/>
      <c r="DB10" s="648"/>
      <c r="DC10" s="648"/>
      <c r="DD10" s="654">
        <v>53000</v>
      </c>
      <c r="DE10" s="646"/>
      <c r="DF10" s="646"/>
      <c r="DG10" s="646"/>
      <c r="DH10" s="646"/>
      <c r="DI10" s="646"/>
      <c r="DJ10" s="646"/>
      <c r="DK10" s="646"/>
      <c r="DL10" s="646"/>
      <c r="DM10" s="646"/>
      <c r="DN10" s="646"/>
      <c r="DO10" s="646"/>
      <c r="DP10" s="647"/>
      <c r="DQ10" s="654">
        <v>87634</v>
      </c>
      <c r="DR10" s="646"/>
      <c r="DS10" s="646"/>
      <c r="DT10" s="646"/>
      <c r="DU10" s="646"/>
      <c r="DV10" s="646"/>
      <c r="DW10" s="646"/>
      <c r="DX10" s="646"/>
      <c r="DY10" s="646"/>
      <c r="DZ10" s="646"/>
      <c r="EA10" s="646"/>
      <c r="EB10" s="646"/>
      <c r="EC10" s="655"/>
    </row>
    <row r="11" spans="2:143" ht="11.25" customHeight="1" x14ac:dyDescent="0.2">
      <c r="B11" s="642" t="s">
        <v>253</v>
      </c>
      <c r="C11" s="643"/>
      <c r="D11" s="643"/>
      <c r="E11" s="643"/>
      <c r="F11" s="643"/>
      <c r="G11" s="643"/>
      <c r="H11" s="643"/>
      <c r="I11" s="643"/>
      <c r="J11" s="643"/>
      <c r="K11" s="643"/>
      <c r="L11" s="643"/>
      <c r="M11" s="643"/>
      <c r="N11" s="643"/>
      <c r="O11" s="643"/>
      <c r="P11" s="643"/>
      <c r="Q11" s="644"/>
      <c r="R11" s="645">
        <v>1478932</v>
      </c>
      <c r="S11" s="646"/>
      <c r="T11" s="646"/>
      <c r="U11" s="646"/>
      <c r="V11" s="646"/>
      <c r="W11" s="646"/>
      <c r="X11" s="646"/>
      <c r="Y11" s="647"/>
      <c r="Z11" s="650">
        <v>3.7</v>
      </c>
      <c r="AA11" s="651"/>
      <c r="AB11" s="651"/>
      <c r="AC11" s="663"/>
      <c r="AD11" s="654">
        <v>1478932</v>
      </c>
      <c r="AE11" s="646"/>
      <c r="AF11" s="646"/>
      <c r="AG11" s="646"/>
      <c r="AH11" s="646"/>
      <c r="AI11" s="646"/>
      <c r="AJ11" s="646"/>
      <c r="AK11" s="647"/>
      <c r="AL11" s="650">
        <v>7.7</v>
      </c>
      <c r="AM11" s="651"/>
      <c r="AN11" s="651"/>
      <c r="AO11" s="652"/>
      <c r="AP11" s="642" t="s">
        <v>254</v>
      </c>
      <c r="AQ11" s="643"/>
      <c r="AR11" s="643"/>
      <c r="AS11" s="643"/>
      <c r="AT11" s="643"/>
      <c r="AU11" s="643"/>
      <c r="AV11" s="643"/>
      <c r="AW11" s="643"/>
      <c r="AX11" s="643"/>
      <c r="AY11" s="643"/>
      <c r="AZ11" s="643"/>
      <c r="BA11" s="643"/>
      <c r="BB11" s="643"/>
      <c r="BC11" s="643"/>
      <c r="BD11" s="643"/>
      <c r="BE11" s="643"/>
      <c r="BF11" s="644"/>
      <c r="BG11" s="645">
        <v>2266737</v>
      </c>
      <c r="BH11" s="646"/>
      <c r="BI11" s="646"/>
      <c r="BJ11" s="646"/>
      <c r="BK11" s="646"/>
      <c r="BL11" s="646"/>
      <c r="BM11" s="646"/>
      <c r="BN11" s="647"/>
      <c r="BO11" s="648">
        <v>16.399999999999999</v>
      </c>
      <c r="BP11" s="648"/>
      <c r="BQ11" s="648"/>
      <c r="BR11" s="648"/>
      <c r="BS11" s="654">
        <v>449545</v>
      </c>
      <c r="BT11" s="646"/>
      <c r="BU11" s="646"/>
      <c r="BV11" s="646"/>
      <c r="BW11" s="646"/>
      <c r="BX11" s="646"/>
      <c r="BY11" s="646"/>
      <c r="BZ11" s="646"/>
      <c r="CA11" s="646"/>
      <c r="CB11" s="655"/>
      <c r="CD11" s="660" t="s">
        <v>255</v>
      </c>
      <c r="CE11" s="661"/>
      <c r="CF11" s="661"/>
      <c r="CG11" s="661"/>
      <c r="CH11" s="661"/>
      <c r="CI11" s="661"/>
      <c r="CJ11" s="661"/>
      <c r="CK11" s="661"/>
      <c r="CL11" s="661"/>
      <c r="CM11" s="661"/>
      <c r="CN11" s="661"/>
      <c r="CO11" s="661"/>
      <c r="CP11" s="661"/>
      <c r="CQ11" s="662"/>
      <c r="CR11" s="645">
        <v>1538606</v>
      </c>
      <c r="CS11" s="646"/>
      <c r="CT11" s="646"/>
      <c r="CU11" s="646"/>
      <c r="CV11" s="646"/>
      <c r="CW11" s="646"/>
      <c r="CX11" s="646"/>
      <c r="CY11" s="647"/>
      <c r="CZ11" s="648">
        <v>4</v>
      </c>
      <c r="DA11" s="648"/>
      <c r="DB11" s="648"/>
      <c r="DC11" s="648"/>
      <c r="DD11" s="654">
        <v>418391</v>
      </c>
      <c r="DE11" s="646"/>
      <c r="DF11" s="646"/>
      <c r="DG11" s="646"/>
      <c r="DH11" s="646"/>
      <c r="DI11" s="646"/>
      <c r="DJ11" s="646"/>
      <c r="DK11" s="646"/>
      <c r="DL11" s="646"/>
      <c r="DM11" s="646"/>
      <c r="DN11" s="646"/>
      <c r="DO11" s="646"/>
      <c r="DP11" s="647"/>
      <c r="DQ11" s="654">
        <v>880753</v>
      </c>
      <c r="DR11" s="646"/>
      <c r="DS11" s="646"/>
      <c r="DT11" s="646"/>
      <c r="DU11" s="646"/>
      <c r="DV11" s="646"/>
      <c r="DW11" s="646"/>
      <c r="DX11" s="646"/>
      <c r="DY11" s="646"/>
      <c r="DZ11" s="646"/>
      <c r="EA11" s="646"/>
      <c r="EB11" s="646"/>
      <c r="EC11" s="655"/>
    </row>
    <row r="12" spans="2:143" ht="11.25" customHeight="1" x14ac:dyDescent="0.2">
      <c r="B12" s="642" t="s">
        <v>256</v>
      </c>
      <c r="C12" s="643"/>
      <c r="D12" s="643"/>
      <c r="E12" s="643"/>
      <c r="F12" s="643"/>
      <c r="G12" s="643"/>
      <c r="H12" s="643"/>
      <c r="I12" s="643"/>
      <c r="J12" s="643"/>
      <c r="K12" s="643"/>
      <c r="L12" s="643"/>
      <c r="M12" s="643"/>
      <c r="N12" s="643"/>
      <c r="O12" s="643"/>
      <c r="P12" s="643"/>
      <c r="Q12" s="644"/>
      <c r="R12" s="645">
        <v>12507</v>
      </c>
      <c r="S12" s="646"/>
      <c r="T12" s="646"/>
      <c r="U12" s="646"/>
      <c r="V12" s="646"/>
      <c r="W12" s="646"/>
      <c r="X12" s="646"/>
      <c r="Y12" s="647"/>
      <c r="Z12" s="648">
        <v>0</v>
      </c>
      <c r="AA12" s="648"/>
      <c r="AB12" s="648"/>
      <c r="AC12" s="648"/>
      <c r="AD12" s="649">
        <v>12507</v>
      </c>
      <c r="AE12" s="649"/>
      <c r="AF12" s="649"/>
      <c r="AG12" s="649"/>
      <c r="AH12" s="649"/>
      <c r="AI12" s="649"/>
      <c r="AJ12" s="649"/>
      <c r="AK12" s="649"/>
      <c r="AL12" s="650">
        <v>0.1</v>
      </c>
      <c r="AM12" s="651"/>
      <c r="AN12" s="651"/>
      <c r="AO12" s="652"/>
      <c r="AP12" s="642" t="s">
        <v>257</v>
      </c>
      <c r="AQ12" s="643"/>
      <c r="AR12" s="643"/>
      <c r="AS12" s="643"/>
      <c r="AT12" s="643"/>
      <c r="AU12" s="643"/>
      <c r="AV12" s="643"/>
      <c r="AW12" s="643"/>
      <c r="AX12" s="643"/>
      <c r="AY12" s="643"/>
      <c r="AZ12" s="643"/>
      <c r="BA12" s="643"/>
      <c r="BB12" s="643"/>
      <c r="BC12" s="643"/>
      <c r="BD12" s="643"/>
      <c r="BE12" s="643"/>
      <c r="BF12" s="644"/>
      <c r="BG12" s="645">
        <v>5484606</v>
      </c>
      <c r="BH12" s="646"/>
      <c r="BI12" s="646"/>
      <c r="BJ12" s="646"/>
      <c r="BK12" s="646"/>
      <c r="BL12" s="646"/>
      <c r="BM12" s="646"/>
      <c r="BN12" s="647"/>
      <c r="BO12" s="648">
        <v>39.700000000000003</v>
      </c>
      <c r="BP12" s="648"/>
      <c r="BQ12" s="648"/>
      <c r="BR12" s="648"/>
      <c r="BS12" s="654" t="s">
        <v>239</v>
      </c>
      <c r="BT12" s="646"/>
      <c r="BU12" s="646"/>
      <c r="BV12" s="646"/>
      <c r="BW12" s="646"/>
      <c r="BX12" s="646"/>
      <c r="BY12" s="646"/>
      <c r="BZ12" s="646"/>
      <c r="CA12" s="646"/>
      <c r="CB12" s="655"/>
      <c r="CD12" s="660" t="s">
        <v>258</v>
      </c>
      <c r="CE12" s="661"/>
      <c r="CF12" s="661"/>
      <c r="CG12" s="661"/>
      <c r="CH12" s="661"/>
      <c r="CI12" s="661"/>
      <c r="CJ12" s="661"/>
      <c r="CK12" s="661"/>
      <c r="CL12" s="661"/>
      <c r="CM12" s="661"/>
      <c r="CN12" s="661"/>
      <c r="CO12" s="661"/>
      <c r="CP12" s="661"/>
      <c r="CQ12" s="662"/>
      <c r="CR12" s="645">
        <v>1540292</v>
      </c>
      <c r="CS12" s="646"/>
      <c r="CT12" s="646"/>
      <c r="CU12" s="646"/>
      <c r="CV12" s="646"/>
      <c r="CW12" s="646"/>
      <c r="CX12" s="646"/>
      <c r="CY12" s="647"/>
      <c r="CZ12" s="648">
        <v>4</v>
      </c>
      <c r="DA12" s="648"/>
      <c r="DB12" s="648"/>
      <c r="DC12" s="648"/>
      <c r="DD12" s="654">
        <v>296751</v>
      </c>
      <c r="DE12" s="646"/>
      <c r="DF12" s="646"/>
      <c r="DG12" s="646"/>
      <c r="DH12" s="646"/>
      <c r="DI12" s="646"/>
      <c r="DJ12" s="646"/>
      <c r="DK12" s="646"/>
      <c r="DL12" s="646"/>
      <c r="DM12" s="646"/>
      <c r="DN12" s="646"/>
      <c r="DO12" s="646"/>
      <c r="DP12" s="647"/>
      <c r="DQ12" s="654">
        <v>1195707</v>
      </c>
      <c r="DR12" s="646"/>
      <c r="DS12" s="646"/>
      <c r="DT12" s="646"/>
      <c r="DU12" s="646"/>
      <c r="DV12" s="646"/>
      <c r="DW12" s="646"/>
      <c r="DX12" s="646"/>
      <c r="DY12" s="646"/>
      <c r="DZ12" s="646"/>
      <c r="EA12" s="646"/>
      <c r="EB12" s="646"/>
      <c r="EC12" s="655"/>
    </row>
    <row r="13" spans="2:143" ht="11.25" customHeight="1" x14ac:dyDescent="0.2">
      <c r="B13" s="642" t="s">
        <v>259</v>
      </c>
      <c r="C13" s="643"/>
      <c r="D13" s="643"/>
      <c r="E13" s="643"/>
      <c r="F13" s="643"/>
      <c r="G13" s="643"/>
      <c r="H13" s="643"/>
      <c r="I13" s="643"/>
      <c r="J13" s="643"/>
      <c r="K13" s="643"/>
      <c r="L13" s="643"/>
      <c r="M13" s="643"/>
      <c r="N13" s="643"/>
      <c r="O13" s="643"/>
      <c r="P13" s="643"/>
      <c r="Q13" s="644"/>
      <c r="R13" s="645" t="s">
        <v>141</v>
      </c>
      <c r="S13" s="646"/>
      <c r="T13" s="646"/>
      <c r="U13" s="646"/>
      <c r="V13" s="646"/>
      <c r="W13" s="646"/>
      <c r="X13" s="646"/>
      <c r="Y13" s="647"/>
      <c r="Z13" s="648" t="s">
        <v>141</v>
      </c>
      <c r="AA13" s="648"/>
      <c r="AB13" s="648"/>
      <c r="AC13" s="648"/>
      <c r="AD13" s="649" t="s">
        <v>245</v>
      </c>
      <c r="AE13" s="649"/>
      <c r="AF13" s="649"/>
      <c r="AG13" s="649"/>
      <c r="AH13" s="649"/>
      <c r="AI13" s="649"/>
      <c r="AJ13" s="649"/>
      <c r="AK13" s="649"/>
      <c r="AL13" s="650" t="s">
        <v>239</v>
      </c>
      <c r="AM13" s="651"/>
      <c r="AN13" s="651"/>
      <c r="AO13" s="652"/>
      <c r="AP13" s="642" t="s">
        <v>260</v>
      </c>
      <c r="AQ13" s="643"/>
      <c r="AR13" s="643"/>
      <c r="AS13" s="643"/>
      <c r="AT13" s="643"/>
      <c r="AU13" s="643"/>
      <c r="AV13" s="643"/>
      <c r="AW13" s="643"/>
      <c r="AX13" s="643"/>
      <c r="AY13" s="643"/>
      <c r="AZ13" s="643"/>
      <c r="BA13" s="643"/>
      <c r="BB13" s="643"/>
      <c r="BC13" s="643"/>
      <c r="BD13" s="643"/>
      <c r="BE13" s="643"/>
      <c r="BF13" s="644"/>
      <c r="BG13" s="645">
        <v>5473041</v>
      </c>
      <c r="BH13" s="646"/>
      <c r="BI13" s="646"/>
      <c r="BJ13" s="646"/>
      <c r="BK13" s="646"/>
      <c r="BL13" s="646"/>
      <c r="BM13" s="646"/>
      <c r="BN13" s="647"/>
      <c r="BO13" s="648">
        <v>39.6</v>
      </c>
      <c r="BP13" s="648"/>
      <c r="BQ13" s="648"/>
      <c r="BR13" s="648"/>
      <c r="BS13" s="654" t="s">
        <v>239</v>
      </c>
      <c r="BT13" s="646"/>
      <c r="BU13" s="646"/>
      <c r="BV13" s="646"/>
      <c r="BW13" s="646"/>
      <c r="BX13" s="646"/>
      <c r="BY13" s="646"/>
      <c r="BZ13" s="646"/>
      <c r="CA13" s="646"/>
      <c r="CB13" s="655"/>
      <c r="CD13" s="660" t="s">
        <v>261</v>
      </c>
      <c r="CE13" s="661"/>
      <c r="CF13" s="661"/>
      <c r="CG13" s="661"/>
      <c r="CH13" s="661"/>
      <c r="CI13" s="661"/>
      <c r="CJ13" s="661"/>
      <c r="CK13" s="661"/>
      <c r="CL13" s="661"/>
      <c r="CM13" s="661"/>
      <c r="CN13" s="661"/>
      <c r="CO13" s="661"/>
      <c r="CP13" s="661"/>
      <c r="CQ13" s="662"/>
      <c r="CR13" s="645">
        <v>3256254</v>
      </c>
      <c r="CS13" s="646"/>
      <c r="CT13" s="646"/>
      <c r="CU13" s="646"/>
      <c r="CV13" s="646"/>
      <c r="CW13" s="646"/>
      <c r="CX13" s="646"/>
      <c r="CY13" s="647"/>
      <c r="CZ13" s="648">
        <v>8.5</v>
      </c>
      <c r="DA13" s="648"/>
      <c r="DB13" s="648"/>
      <c r="DC13" s="648"/>
      <c r="DD13" s="654">
        <v>1089299</v>
      </c>
      <c r="DE13" s="646"/>
      <c r="DF13" s="646"/>
      <c r="DG13" s="646"/>
      <c r="DH13" s="646"/>
      <c r="DI13" s="646"/>
      <c r="DJ13" s="646"/>
      <c r="DK13" s="646"/>
      <c r="DL13" s="646"/>
      <c r="DM13" s="646"/>
      <c r="DN13" s="646"/>
      <c r="DO13" s="646"/>
      <c r="DP13" s="647"/>
      <c r="DQ13" s="654">
        <v>1998145</v>
      </c>
      <c r="DR13" s="646"/>
      <c r="DS13" s="646"/>
      <c r="DT13" s="646"/>
      <c r="DU13" s="646"/>
      <c r="DV13" s="646"/>
      <c r="DW13" s="646"/>
      <c r="DX13" s="646"/>
      <c r="DY13" s="646"/>
      <c r="DZ13" s="646"/>
      <c r="EA13" s="646"/>
      <c r="EB13" s="646"/>
      <c r="EC13" s="655"/>
    </row>
    <row r="14" spans="2:143" ht="11.25" customHeight="1" x14ac:dyDescent="0.2">
      <c r="B14" s="642" t="s">
        <v>262</v>
      </c>
      <c r="C14" s="643"/>
      <c r="D14" s="643"/>
      <c r="E14" s="643"/>
      <c r="F14" s="643"/>
      <c r="G14" s="643"/>
      <c r="H14" s="643"/>
      <c r="I14" s="643"/>
      <c r="J14" s="643"/>
      <c r="K14" s="643"/>
      <c r="L14" s="643"/>
      <c r="M14" s="643"/>
      <c r="N14" s="643"/>
      <c r="O14" s="643"/>
      <c r="P14" s="643"/>
      <c r="Q14" s="644"/>
      <c r="R14" s="645">
        <v>49096</v>
      </c>
      <c r="S14" s="646"/>
      <c r="T14" s="646"/>
      <c r="U14" s="646"/>
      <c r="V14" s="646"/>
      <c r="W14" s="646"/>
      <c r="X14" s="646"/>
      <c r="Y14" s="647"/>
      <c r="Z14" s="648">
        <v>0.1</v>
      </c>
      <c r="AA14" s="648"/>
      <c r="AB14" s="648"/>
      <c r="AC14" s="648"/>
      <c r="AD14" s="649">
        <v>49096</v>
      </c>
      <c r="AE14" s="649"/>
      <c r="AF14" s="649"/>
      <c r="AG14" s="649"/>
      <c r="AH14" s="649"/>
      <c r="AI14" s="649"/>
      <c r="AJ14" s="649"/>
      <c r="AK14" s="649"/>
      <c r="AL14" s="650">
        <v>0.3</v>
      </c>
      <c r="AM14" s="651"/>
      <c r="AN14" s="651"/>
      <c r="AO14" s="652"/>
      <c r="AP14" s="642" t="s">
        <v>263</v>
      </c>
      <c r="AQ14" s="643"/>
      <c r="AR14" s="643"/>
      <c r="AS14" s="643"/>
      <c r="AT14" s="643"/>
      <c r="AU14" s="643"/>
      <c r="AV14" s="643"/>
      <c r="AW14" s="643"/>
      <c r="AX14" s="643"/>
      <c r="AY14" s="643"/>
      <c r="AZ14" s="643"/>
      <c r="BA14" s="643"/>
      <c r="BB14" s="643"/>
      <c r="BC14" s="643"/>
      <c r="BD14" s="643"/>
      <c r="BE14" s="643"/>
      <c r="BF14" s="644"/>
      <c r="BG14" s="645">
        <v>251837</v>
      </c>
      <c r="BH14" s="646"/>
      <c r="BI14" s="646"/>
      <c r="BJ14" s="646"/>
      <c r="BK14" s="646"/>
      <c r="BL14" s="646"/>
      <c r="BM14" s="646"/>
      <c r="BN14" s="647"/>
      <c r="BO14" s="648">
        <v>1.8</v>
      </c>
      <c r="BP14" s="648"/>
      <c r="BQ14" s="648"/>
      <c r="BR14" s="648"/>
      <c r="BS14" s="654" t="s">
        <v>239</v>
      </c>
      <c r="BT14" s="646"/>
      <c r="BU14" s="646"/>
      <c r="BV14" s="646"/>
      <c r="BW14" s="646"/>
      <c r="BX14" s="646"/>
      <c r="BY14" s="646"/>
      <c r="BZ14" s="646"/>
      <c r="CA14" s="646"/>
      <c r="CB14" s="655"/>
      <c r="CD14" s="660" t="s">
        <v>264</v>
      </c>
      <c r="CE14" s="661"/>
      <c r="CF14" s="661"/>
      <c r="CG14" s="661"/>
      <c r="CH14" s="661"/>
      <c r="CI14" s="661"/>
      <c r="CJ14" s="661"/>
      <c r="CK14" s="661"/>
      <c r="CL14" s="661"/>
      <c r="CM14" s="661"/>
      <c r="CN14" s="661"/>
      <c r="CO14" s="661"/>
      <c r="CP14" s="661"/>
      <c r="CQ14" s="662"/>
      <c r="CR14" s="645">
        <v>1374461</v>
      </c>
      <c r="CS14" s="646"/>
      <c r="CT14" s="646"/>
      <c r="CU14" s="646"/>
      <c r="CV14" s="646"/>
      <c r="CW14" s="646"/>
      <c r="CX14" s="646"/>
      <c r="CY14" s="647"/>
      <c r="CZ14" s="648">
        <v>3.6</v>
      </c>
      <c r="DA14" s="648"/>
      <c r="DB14" s="648"/>
      <c r="DC14" s="648"/>
      <c r="DD14" s="654" t="s">
        <v>141</v>
      </c>
      <c r="DE14" s="646"/>
      <c r="DF14" s="646"/>
      <c r="DG14" s="646"/>
      <c r="DH14" s="646"/>
      <c r="DI14" s="646"/>
      <c r="DJ14" s="646"/>
      <c r="DK14" s="646"/>
      <c r="DL14" s="646"/>
      <c r="DM14" s="646"/>
      <c r="DN14" s="646"/>
      <c r="DO14" s="646"/>
      <c r="DP14" s="647"/>
      <c r="DQ14" s="654">
        <v>1374461</v>
      </c>
      <c r="DR14" s="646"/>
      <c r="DS14" s="646"/>
      <c r="DT14" s="646"/>
      <c r="DU14" s="646"/>
      <c r="DV14" s="646"/>
      <c r="DW14" s="646"/>
      <c r="DX14" s="646"/>
      <c r="DY14" s="646"/>
      <c r="DZ14" s="646"/>
      <c r="EA14" s="646"/>
      <c r="EB14" s="646"/>
      <c r="EC14" s="655"/>
    </row>
    <row r="15" spans="2:143" ht="11.25" customHeight="1" x14ac:dyDescent="0.2">
      <c r="B15" s="642" t="s">
        <v>265</v>
      </c>
      <c r="C15" s="643"/>
      <c r="D15" s="643"/>
      <c r="E15" s="643"/>
      <c r="F15" s="643"/>
      <c r="G15" s="643"/>
      <c r="H15" s="643"/>
      <c r="I15" s="643"/>
      <c r="J15" s="643"/>
      <c r="K15" s="643"/>
      <c r="L15" s="643"/>
      <c r="M15" s="643"/>
      <c r="N15" s="643"/>
      <c r="O15" s="643"/>
      <c r="P15" s="643"/>
      <c r="Q15" s="644"/>
      <c r="R15" s="645" t="s">
        <v>245</v>
      </c>
      <c r="S15" s="646"/>
      <c r="T15" s="646"/>
      <c r="U15" s="646"/>
      <c r="V15" s="646"/>
      <c r="W15" s="646"/>
      <c r="X15" s="646"/>
      <c r="Y15" s="647"/>
      <c r="Z15" s="648" t="s">
        <v>239</v>
      </c>
      <c r="AA15" s="648"/>
      <c r="AB15" s="648"/>
      <c r="AC15" s="648"/>
      <c r="AD15" s="649" t="s">
        <v>245</v>
      </c>
      <c r="AE15" s="649"/>
      <c r="AF15" s="649"/>
      <c r="AG15" s="649"/>
      <c r="AH15" s="649"/>
      <c r="AI15" s="649"/>
      <c r="AJ15" s="649"/>
      <c r="AK15" s="649"/>
      <c r="AL15" s="650" t="s">
        <v>239</v>
      </c>
      <c r="AM15" s="651"/>
      <c r="AN15" s="651"/>
      <c r="AO15" s="652"/>
      <c r="AP15" s="642" t="s">
        <v>266</v>
      </c>
      <c r="AQ15" s="643"/>
      <c r="AR15" s="643"/>
      <c r="AS15" s="643"/>
      <c r="AT15" s="643"/>
      <c r="AU15" s="643"/>
      <c r="AV15" s="643"/>
      <c r="AW15" s="643"/>
      <c r="AX15" s="643"/>
      <c r="AY15" s="643"/>
      <c r="AZ15" s="643"/>
      <c r="BA15" s="643"/>
      <c r="BB15" s="643"/>
      <c r="BC15" s="643"/>
      <c r="BD15" s="643"/>
      <c r="BE15" s="643"/>
      <c r="BF15" s="644"/>
      <c r="BG15" s="645">
        <v>498144</v>
      </c>
      <c r="BH15" s="646"/>
      <c r="BI15" s="646"/>
      <c r="BJ15" s="646"/>
      <c r="BK15" s="646"/>
      <c r="BL15" s="646"/>
      <c r="BM15" s="646"/>
      <c r="BN15" s="647"/>
      <c r="BO15" s="648">
        <v>3.6</v>
      </c>
      <c r="BP15" s="648"/>
      <c r="BQ15" s="648"/>
      <c r="BR15" s="648"/>
      <c r="BS15" s="654" t="s">
        <v>245</v>
      </c>
      <c r="BT15" s="646"/>
      <c r="BU15" s="646"/>
      <c r="BV15" s="646"/>
      <c r="BW15" s="646"/>
      <c r="BX15" s="646"/>
      <c r="BY15" s="646"/>
      <c r="BZ15" s="646"/>
      <c r="CA15" s="646"/>
      <c r="CB15" s="655"/>
      <c r="CD15" s="660" t="s">
        <v>267</v>
      </c>
      <c r="CE15" s="661"/>
      <c r="CF15" s="661"/>
      <c r="CG15" s="661"/>
      <c r="CH15" s="661"/>
      <c r="CI15" s="661"/>
      <c r="CJ15" s="661"/>
      <c r="CK15" s="661"/>
      <c r="CL15" s="661"/>
      <c r="CM15" s="661"/>
      <c r="CN15" s="661"/>
      <c r="CO15" s="661"/>
      <c r="CP15" s="661"/>
      <c r="CQ15" s="662"/>
      <c r="CR15" s="645">
        <v>3277237</v>
      </c>
      <c r="CS15" s="646"/>
      <c r="CT15" s="646"/>
      <c r="CU15" s="646"/>
      <c r="CV15" s="646"/>
      <c r="CW15" s="646"/>
      <c r="CX15" s="646"/>
      <c r="CY15" s="647"/>
      <c r="CZ15" s="648">
        <v>8.5</v>
      </c>
      <c r="DA15" s="648"/>
      <c r="DB15" s="648"/>
      <c r="DC15" s="648"/>
      <c r="DD15" s="654">
        <v>609503</v>
      </c>
      <c r="DE15" s="646"/>
      <c r="DF15" s="646"/>
      <c r="DG15" s="646"/>
      <c r="DH15" s="646"/>
      <c r="DI15" s="646"/>
      <c r="DJ15" s="646"/>
      <c r="DK15" s="646"/>
      <c r="DL15" s="646"/>
      <c r="DM15" s="646"/>
      <c r="DN15" s="646"/>
      <c r="DO15" s="646"/>
      <c r="DP15" s="647"/>
      <c r="DQ15" s="654">
        <v>2492275</v>
      </c>
      <c r="DR15" s="646"/>
      <c r="DS15" s="646"/>
      <c r="DT15" s="646"/>
      <c r="DU15" s="646"/>
      <c r="DV15" s="646"/>
      <c r="DW15" s="646"/>
      <c r="DX15" s="646"/>
      <c r="DY15" s="646"/>
      <c r="DZ15" s="646"/>
      <c r="EA15" s="646"/>
      <c r="EB15" s="646"/>
      <c r="EC15" s="655"/>
    </row>
    <row r="16" spans="2:143" ht="11.25" customHeight="1" x14ac:dyDescent="0.2">
      <c r="B16" s="642" t="s">
        <v>268</v>
      </c>
      <c r="C16" s="643"/>
      <c r="D16" s="643"/>
      <c r="E16" s="643"/>
      <c r="F16" s="643"/>
      <c r="G16" s="643"/>
      <c r="H16" s="643"/>
      <c r="I16" s="643"/>
      <c r="J16" s="643"/>
      <c r="K16" s="643"/>
      <c r="L16" s="643"/>
      <c r="M16" s="643"/>
      <c r="N16" s="643"/>
      <c r="O16" s="643"/>
      <c r="P16" s="643"/>
      <c r="Q16" s="644"/>
      <c r="R16" s="645">
        <v>15960</v>
      </c>
      <c r="S16" s="646"/>
      <c r="T16" s="646"/>
      <c r="U16" s="646"/>
      <c r="V16" s="646"/>
      <c r="W16" s="646"/>
      <c r="X16" s="646"/>
      <c r="Y16" s="647"/>
      <c r="Z16" s="648">
        <v>0</v>
      </c>
      <c r="AA16" s="648"/>
      <c r="AB16" s="648"/>
      <c r="AC16" s="648"/>
      <c r="AD16" s="649">
        <v>15960</v>
      </c>
      <c r="AE16" s="649"/>
      <c r="AF16" s="649"/>
      <c r="AG16" s="649"/>
      <c r="AH16" s="649"/>
      <c r="AI16" s="649"/>
      <c r="AJ16" s="649"/>
      <c r="AK16" s="649"/>
      <c r="AL16" s="650">
        <v>0.1</v>
      </c>
      <c r="AM16" s="651"/>
      <c r="AN16" s="651"/>
      <c r="AO16" s="652"/>
      <c r="AP16" s="642" t="s">
        <v>269</v>
      </c>
      <c r="AQ16" s="643"/>
      <c r="AR16" s="643"/>
      <c r="AS16" s="643"/>
      <c r="AT16" s="643"/>
      <c r="AU16" s="643"/>
      <c r="AV16" s="643"/>
      <c r="AW16" s="643"/>
      <c r="AX16" s="643"/>
      <c r="AY16" s="643"/>
      <c r="AZ16" s="643"/>
      <c r="BA16" s="643"/>
      <c r="BB16" s="643"/>
      <c r="BC16" s="643"/>
      <c r="BD16" s="643"/>
      <c r="BE16" s="643"/>
      <c r="BF16" s="644"/>
      <c r="BG16" s="645" t="s">
        <v>245</v>
      </c>
      <c r="BH16" s="646"/>
      <c r="BI16" s="646"/>
      <c r="BJ16" s="646"/>
      <c r="BK16" s="646"/>
      <c r="BL16" s="646"/>
      <c r="BM16" s="646"/>
      <c r="BN16" s="647"/>
      <c r="BO16" s="648" t="s">
        <v>239</v>
      </c>
      <c r="BP16" s="648"/>
      <c r="BQ16" s="648"/>
      <c r="BR16" s="648"/>
      <c r="BS16" s="654" t="s">
        <v>141</v>
      </c>
      <c r="BT16" s="646"/>
      <c r="BU16" s="646"/>
      <c r="BV16" s="646"/>
      <c r="BW16" s="646"/>
      <c r="BX16" s="646"/>
      <c r="BY16" s="646"/>
      <c r="BZ16" s="646"/>
      <c r="CA16" s="646"/>
      <c r="CB16" s="655"/>
      <c r="CD16" s="660" t="s">
        <v>270</v>
      </c>
      <c r="CE16" s="661"/>
      <c r="CF16" s="661"/>
      <c r="CG16" s="661"/>
      <c r="CH16" s="661"/>
      <c r="CI16" s="661"/>
      <c r="CJ16" s="661"/>
      <c r="CK16" s="661"/>
      <c r="CL16" s="661"/>
      <c r="CM16" s="661"/>
      <c r="CN16" s="661"/>
      <c r="CO16" s="661"/>
      <c r="CP16" s="661"/>
      <c r="CQ16" s="662"/>
      <c r="CR16" s="645">
        <v>64090</v>
      </c>
      <c r="CS16" s="646"/>
      <c r="CT16" s="646"/>
      <c r="CU16" s="646"/>
      <c r="CV16" s="646"/>
      <c r="CW16" s="646"/>
      <c r="CX16" s="646"/>
      <c r="CY16" s="647"/>
      <c r="CZ16" s="648">
        <v>0.2</v>
      </c>
      <c r="DA16" s="648"/>
      <c r="DB16" s="648"/>
      <c r="DC16" s="648"/>
      <c r="DD16" s="654" t="s">
        <v>245</v>
      </c>
      <c r="DE16" s="646"/>
      <c r="DF16" s="646"/>
      <c r="DG16" s="646"/>
      <c r="DH16" s="646"/>
      <c r="DI16" s="646"/>
      <c r="DJ16" s="646"/>
      <c r="DK16" s="646"/>
      <c r="DL16" s="646"/>
      <c r="DM16" s="646"/>
      <c r="DN16" s="646"/>
      <c r="DO16" s="646"/>
      <c r="DP16" s="647"/>
      <c r="DQ16" s="654">
        <v>6565</v>
      </c>
      <c r="DR16" s="646"/>
      <c r="DS16" s="646"/>
      <c r="DT16" s="646"/>
      <c r="DU16" s="646"/>
      <c r="DV16" s="646"/>
      <c r="DW16" s="646"/>
      <c r="DX16" s="646"/>
      <c r="DY16" s="646"/>
      <c r="DZ16" s="646"/>
      <c r="EA16" s="646"/>
      <c r="EB16" s="646"/>
      <c r="EC16" s="655"/>
    </row>
    <row r="17" spans="2:133" ht="11.25" customHeight="1" x14ac:dyDescent="0.2">
      <c r="B17" s="642" t="s">
        <v>271</v>
      </c>
      <c r="C17" s="643"/>
      <c r="D17" s="643"/>
      <c r="E17" s="643"/>
      <c r="F17" s="643"/>
      <c r="G17" s="643"/>
      <c r="H17" s="643"/>
      <c r="I17" s="643"/>
      <c r="J17" s="643"/>
      <c r="K17" s="643"/>
      <c r="L17" s="643"/>
      <c r="M17" s="643"/>
      <c r="N17" s="643"/>
      <c r="O17" s="643"/>
      <c r="P17" s="643"/>
      <c r="Q17" s="644"/>
      <c r="R17" s="645">
        <v>220605</v>
      </c>
      <c r="S17" s="646"/>
      <c r="T17" s="646"/>
      <c r="U17" s="646"/>
      <c r="V17" s="646"/>
      <c r="W17" s="646"/>
      <c r="X17" s="646"/>
      <c r="Y17" s="647"/>
      <c r="Z17" s="648">
        <v>0.6</v>
      </c>
      <c r="AA17" s="648"/>
      <c r="AB17" s="648"/>
      <c r="AC17" s="648"/>
      <c r="AD17" s="649">
        <v>220605</v>
      </c>
      <c r="AE17" s="649"/>
      <c r="AF17" s="649"/>
      <c r="AG17" s="649"/>
      <c r="AH17" s="649"/>
      <c r="AI17" s="649"/>
      <c r="AJ17" s="649"/>
      <c r="AK17" s="649"/>
      <c r="AL17" s="650">
        <v>1.1000000000000001</v>
      </c>
      <c r="AM17" s="651"/>
      <c r="AN17" s="651"/>
      <c r="AO17" s="652"/>
      <c r="AP17" s="642" t="s">
        <v>272</v>
      </c>
      <c r="AQ17" s="643"/>
      <c r="AR17" s="643"/>
      <c r="AS17" s="643"/>
      <c r="AT17" s="643"/>
      <c r="AU17" s="643"/>
      <c r="AV17" s="643"/>
      <c r="AW17" s="643"/>
      <c r="AX17" s="643"/>
      <c r="AY17" s="643"/>
      <c r="AZ17" s="643"/>
      <c r="BA17" s="643"/>
      <c r="BB17" s="643"/>
      <c r="BC17" s="643"/>
      <c r="BD17" s="643"/>
      <c r="BE17" s="643"/>
      <c r="BF17" s="644"/>
      <c r="BG17" s="645" t="s">
        <v>245</v>
      </c>
      <c r="BH17" s="646"/>
      <c r="BI17" s="646"/>
      <c r="BJ17" s="646"/>
      <c r="BK17" s="646"/>
      <c r="BL17" s="646"/>
      <c r="BM17" s="646"/>
      <c r="BN17" s="647"/>
      <c r="BO17" s="648" t="s">
        <v>239</v>
      </c>
      <c r="BP17" s="648"/>
      <c r="BQ17" s="648"/>
      <c r="BR17" s="648"/>
      <c r="BS17" s="654" t="s">
        <v>141</v>
      </c>
      <c r="BT17" s="646"/>
      <c r="BU17" s="646"/>
      <c r="BV17" s="646"/>
      <c r="BW17" s="646"/>
      <c r="BX17" s="646"/>
      <c r="BY17" s="646"/>
      <c r="BZ17" s="646"/>
      <c r="CA17" s="646"/>
      <c r="CB17" s="655"/>
      <c r="CD17" s="660" t="s">
        <v>273</v>
      </c>
      <c r="CE17" s="661"/>
      <c r="CF17" s="661"/>
      <c r="CG17" s="661"/>
      <c r="CH17" s="661"/>
      <c r="CI17" s="661"/>
      <c r="CJ17" s="661"/>
      <c r="CK17" s="661"/>
      <c r="CL17" s="661"/>
      <c r="CM17" s="661"/>
      <c r="CN17" s="661"/>
      <c r="CO17" s="661"/>
      <c r="CP17" s="661"/>
      <c r="CQ17" s="662"/>
      <c r="CR17" s="645">
        <v>3951430</v>
      </c>
      <c r="CS17" s="646"/>
      <c r="CT17" s="646"/>
      <c r="CU17" s="646"/>
      <c r="CV17" s="646"/>
      <c r="CW17" s="646"/>
      <c r="CX17" s="646"/>
      <c r="CY17" s="647"/>
      <c r="CZ17" s="648">
        <v>10.3</v>
      </c>
      <c r="DA17" s="648"/>
      <c r="DB17" s="648"/>
      <c r="DC17" s="648"/>
      <c r="DD17" s="654" t="s">
        <v>141</v>
      </c>
      <c r="DE17" s="646"/>
      <c r="DF17" s="646"/>
      <c r="DG17" s="646"/>
      <c r="DH17" s="646"/>
      <c r="DI17" s="646"/>
      <c r="DJ17" s="646"/>
      <c r="DK17" s="646"/>
      <c r="DL17" s="646"/>
      <c r="DM17" s="646"/>
      <c r="DN17" s="646"/>
      <c r="DO17" s="646"/>
      <c r="DP17" s="647"/>
      <c r="DQ17" s="654">
        <v>3841199</v>
      </c>
      <c r="DR17" s="646"/>
      <c r="DS17" s="646"/>
      <c r="DT17" s="646"/>
      <c r="DU17" s="646"/>
      <c r="DV17" s="646"/>
      <c r="DW17" s="646"/>
      <c r="DX17" s="646"/>
      <c r="DY17" s="646"/>
      <c r="DZ17" s="646"/>
      <c r="EA17" s="646"/>
      <c r="EB17" s="646"/>
      <c r="EC17" s="655"/>
    </row>
    <row r="18" spans="2:133" ht="11.25" customHeight="1" x14ac:dyDescent="0.2">
      <c r="B18" s="642" t="s">
        <v>274</v>
      </c>
      <c r="C18" s="643"/>
      <c r="D18" s="643"/>
      <c r="E18" s="643"/>
      <c r="F18" s="643"/>
      <c r="G18" s="643"/>
      <c r="H18" s="643"/>
      <c r="I18" s="643"/>
      <c r="J18" s="643"/>
      <c r="K18" s="643"/>
      <c r="L18" s="643"/>
      <c r="M18" s="643"/>
      <c r="N18" s="643"/>
      <c r="O18" s="643"/>
      <c r="P18" s="643"/>
      <c r="Q18" s="644"/>
      <c r="R18" s="645">
        <v>53574</v>
      </c>
      <c r="S18" s="646"/>
      <c r="T18" s="646"/>
      <c r="U18" s="646"/>
      <c r="V18" s="646"/>
      <c r="W18" s="646"/>
      <c r="X18" s="646"/>
      <c r="Y18" s="647"/>
      <c r="Z18" s="648">
        <v>0.1</v>
      </c>
      <c r="AA18" s="648"/>
      <c r="AB18" s="648"/>
      <c r="AC18" s="648"/>
      <c r="AD18" s="649">
        <v>53574</v>
      </c>
      <c r="AE18" s="649"/>
      <c r="AF18" s="649"/>
      <c r="AG18" s="649"/>
      <c r="AH18" s="649"/>
      <c r="AI18" s="649"/>
      <c r="AJ18" s="649"/>
      <c r="AK18" s="649"/>
      <c r="AL18" s="650">
        <v>0.3</v>
      </c>
      <c r="AM18" s="651"/>
      <c r="AN18" s="651"/>
      <c r="AO18" s="652"/>
      <c r="AP18" s="642" t="s">
        <v>275</v>
      </c>
      <c r="AQ18" s="643"/>
      <c r="AR18" s="643"/>
      <c r="AS18" s="643"/>
      <c r="AT18" s="643"/>
      <c r="AU18" s="643"/>
      <c r="AV18" s="643"/>
      <c r="AW18" s="643"/>
      <c r="AX18" s="643"/>
      <c r="AY18" s="643"/>
      <c r="AZ18" s="643"/>
      <c r="BA18" s="643"/>
      <c r="BB18" s="643"/>
      <c r="BC18" s="643"/>
      <c r="BD18" s="643"/>
      <c r="BE18" s="643"/>
      <c r="BF18" s="644"/>
      <c r="BG18" s="645" t="s">
        <v>239</v>
      </c>
      <c r="BH18" s="646"/>
      <c r="BI18" s="646"/>
      <c r="BJ18" s="646"/>
      <c r="BK18" s="646"/>
      <c r="BL18" s="646"/>
      <c r="BM18" s="646"/>
      <c r="BN18" s="647"/>
      <c r="BO18" s="648" t="s">
        <v>239</v>
      </c>
      <c r="BP18" s="648"/>
      <c r="BQ18" s="648"/>
      <c r="BR18" s="648"/>
      <c r="BS18" s="654" t="s">
        <v>141</v>
      </c>
      <c r="BT18" s="646"/>
      <c r="BU18" s="646"/>
      <c r="BV18" s="646"/>
      <c r="BW18" s="646"/>
      <c r="BX18" s="646"/>
      <c r="BY18" s="646"/>
      <c r="BZ18" s="646"/>
      <c r="CA18" s="646"/>
      <c r="CB18" s="655"/>
      <c r="CD18" s="660" t="s">
        <v>276</v>
      </c>
      <c r="CE18" s="661"/>
      <c r="CF18" s="661"/>
      <c r="CG18" s="661"/>
      <c r="CH18" s="661"/>
      <c r="CI18" s="661"/>
      <c r="CJ18" s="661"/>
      <c r="CK18" s="661"/>
      <c r="CL18" s="661"/>
      <c r="CM18" s="661"/>
      <c r="CN18" s="661"/>
      <c r="CO18" s="661"/>
      <c r="CP18" s="661"/>
      <c r="CQ18" s="662"/>
      <c r="CR18" s="645" t="s">
        <v>141</v>
      </c>
      <c r="CS18" s="646"/>
      <c r="CT18" s="646"/>
      <c r="CU18" s="646"/>
      <c r="CV18" s="646"/>
      <c r="CW18" s="646"/>
      <c r="CX18" s="646"/>
      <c r="CY18" s="647"/>
      <c r="CZ18" s="648" t="s">
        <v>239</v>
      </c>
      <c r="DA18" s="648"/>
      <c r="DB18" s="648"/>
      <c r="DC18" s="648"/>
      <c r="DD18" s="654" t="s">
        <v>239</v>
      </c>
      <c r="DE18" s="646"/>
      <c r="DF18" s="646"/>
      <c r="DG18" s="646"/>
      <c r="DH18" s="646"/>
      <c r="DI18" s="646"/>
      <c r="DJ18" s="646"/>
      <c r="DK18" s="646"/>
      <c r="DL18" s="646"/>
      <c r="DM18" s="646"/>
      <c r="DN18" s="646"/>
      <c r="DO18" s="646"/>
      <c r="DP18" s="647"/>
      <c r="DQ18" s="654" t="s">
        <v>239</v>
      </c>
      <c r="DR18" s="646"/>
      <c r="DS18" s="646"/>
      <c r="DT18" s="646"/>
      <c r="DU18" s="646"/>
      <c r="DV18" s="646"/>
      <c r="DW18" s="646"/>
      <c r="DX18" s="646"/>
      <c r="DY18" s="646"/>
      <c r="DZ18" s="646"/>
      <c r="EA18" s="646"/>
      <c r="EB18" s="646"/>
      <c r="EC18" s="655"/>
    </row>
    <row r="19" spans="2:133" ht="11.25" customHeight="1" x14ac:dyDescent="0.2">
      <c r="B19" s="642" t="s">
        <v>277</v>
      </c>
      <c r="C19" s="643"/>
      <c r="D19" s="643"/>
      <c r="E19" s="643"/>
      <c r="F19" s="643"/>
      <c r="G19" s="643"/>
      <c r="H19" s="643"/>
      <c r="I19" s="643"/>
      <c r="J19" s="643"/>
      <c r="K19" s="643"/>
      <c r="L19" s="643"/>
      <c r="M19" s="643"/>
      <c r="N19" s="643"/>
      <c r="O19" s="643"/>
      <c r="P19" s="643"/>
      <c r="Q19" s="644"/>
      <c r="R19" s="645">
        <v>7444</v>
      </c>
      <c r="S19" s="646"/>
      <c r="T19" s="646"/>
      <c r="U19" s="646"/>
      <c r="V19" s="646"/>
      <c r="W19" s="646"/>
      <c r="X19" s="646"/>
      <c r="Y19" s="647"/>
      <c r="Z19" s="648">
        <v>0</v>
      </c>
      <c r="AA19" s="648"/>
      <c r="AB19" s="648"/>
      <c r="AC19" s="648"/>
      <c r="AD19" s="649">
        <v>7444</v>
      </c>
      <c r="AE19" s="649"/>
      <c r="AF19" s="649"/>
      <c r="AG19" s="649"/>
      <c r="AH19" s="649"/>
      <c r="AI19" s="649"/>
      <c r="AJ19" s="649"/>
      <c r="AK19" s="649"/>
      <c r="AL19" s="650">
        <v>0</v>
      </c>
      <c r="AM19" s="651"/>
      <c r="AN19" s="651"/>
      <c r="AO19" s="652"/>
      <c r="AP19" s="642" t="s">
        <v>278</v>
      </c>
      <c r="AQ19" s="643"/>
      <c r="AR19" s="643"/>
      <c r="AS19" s="643"/>
      <c r="AT19" s="643"/>
      <c r="AU19" s="643"/>
      <c r="AV19" s="643"/>
      <c r="AW19" s="643"/>
      <c r="AX19" s="643"/>
      <c r="AY19" s="643"/>
      <c r="AZ19" s="643"/>
      <c r="BA19" s="643"/>
      <c r="BB19" s="643"/>
      <c r="BC19" s="643"/>
      <c r="BD19" s="643"/>
      <c r="BE19" s="643"/>
      <c r="BF19" s="644"/>
      <c r="BG19" s="645">
        <v>690957</v>
      </c>
      <c r="BH19" s="646"/>
      <c r="BI19" s="646"/>
      <c r="BJ19" s="646"/>
      <c r="BK19" s="646"/>
      <c r="BL19" s="646"/>
      <c r="BM19" s="646"/>
      <c r="BN19" s="647"/>
      <c r="BO19" s="648">
        <v>5</v>
      </c>
      <c r="BP19" s="648"/>
      <c r="BQ19" s="648"/>
      <c r="BR19" s="648"/>
      <c r="BS19" s="654" t="s">
        <v>239</v>
      </c>
      <c r="BT19" s="646"/>
      <c r="BU19" s="646"/>
      <c r="BV19" s="646"/>
      <c r="BW19" s="646"/>
      <c r="BX19" s="646"/>
      <c r="BY19" s="646"/>
      <c r="BZ19" s="646"/>
      <c r="CA19" s="646"/>
      <c r="CB19" s="655"/>
      <c r="CD19" s="660" t="s">
        <v>279</v>
      </c>
      <c r="CE19" s="661"/>
      <c r="CF19" s="661"/>
      <c r="CG19" s="661"/>
      <c r="CH19" s="661"/>
      <c r="CI19" s="661"/>
      <c r="CJ19" s="661"/>
      <c r="CK19" s="661"/>
      <c r="CL19" s="661"/>
      <c r="CM19" s="661"/>
      <c r="CN19" s="661"/>
      <c r="CO19" s="661"/>
      <c r="CP19" s="661"/>
      <c r="CQ19" s="662"/>
      <c r="CR19" s="645" t="s">
        <v>239</v>
      </c>
      <c r="CS19" s="646"/>
      <c r="CT19" s="646"/>
      <c r="CU19" s="646"/>
      <c r="CV19" s="646"/>
      <c r="CW19" s="646"/>
      <c r="CX19" s="646"/>
      <c r="CY19" s="647"/>
      <c r="CZ19" s="648" t="s">
        <v>245</v>
      </c>
      <c r="DA19" s="648"/>
      <c r="DB19" s="648"/>
      <c r="DC19" s="648"/>
      <c r="DD19" s="654" t="s">
        <v>239</v>
      </c>
      <c r="DE19" s="646"/>
      <c r="DF19" s="646"/>
      <c r="DG19" s="646"/>
      <c r="DH19" s="646"/>
      <c r="DI19" s="646"/>
      <c r="DJ19" s="646"/>
      <c r="DK19" s="646"/>
      <c r="DL19" s="646"/>
      <c r="DM19" s="646"/>
      <c r="DN19" s="646"/>
      <c r="DO19" s="646"/>
      <c r="DP19" s="647"/>
      <c r="DQ19" s="654" t="s">
        <v>245</v>
      </c>
      <c r="DR19" s="646"/>
      <c r="DS19" s="646"/>
      <c r="DT19" s="646"/>
      <c r="DU19" s="646"/>
      <c r="DV19" s="646"/>
      <c r="DW19" s="646"/>
      <c r="DX19" s="646"/>
      <c r="DY19" s="646"/>
      <c r="DZ19" s="646"/>
      <c r="EA19" s="646"/>
      <c r="EB19" s="646"/>
      <c r="EC19" s="655"/>
    </row>
    <row r="20" spans="2:133" ht="11.25" customHeight="1" x14ac:dyDescent="0.2">
      <c r="B20" s="642" t="s">
        <v>280</v>
      </c>
      <c r="C20" s="643"/>
      <c r="D20" s="643"/>
      <c r="E20" s="643"/>
      <c r="F20" s="643"/>
      <c r="G20" s="643"/>
      <c r="H20" s="643"/>
      <c r="I20" s="643"/>
      <c r="J20" s="643"/>
      <c r="K20" s="643"/>
      <c r="L20" s="643"/>
      <c r="M20" s="643"/>
      <c r="N20" s="643"/>
      <c r="O20" s="643"/>
      <c r="P20" s="643"/>
      <c r="Q20" s="644"/>
      <c r="R20" s="645">
        <v>1948</v>
      </c>
      <c r="S20" s="646"/>
      <c r="T20" s="646"/>
      <c r="U20" s="646"/>
      <c r="V20" s="646"/>
      <c r="W20" s="646"/>
      <c r="X20" s="646"/>
      <c r="Y20" s="647"/>
      <c r="Z20" s="648">
        <v>0</v>
      </c>
      <c r="AA20" s="648"/>
      <c r="AB20" s="648"/>
      <c r="AC20" s="648"/>
      <c r="AD20" s="649">
        <v>1948</v>
      </c>
      <c r="AE20" s="649"/>
      <c r="AF20" s="649"/>
      <c r="AG20" s="649"/>
      <c r="AH20" s="649"/>
      <c r="AI20" s="649"/>
      <c r="AJ20" s="649"/>
      <c r="AK20" s="649"/>
      <c r="AL20" s="650">
        <v>0</v>
      </c>
      <c r="AM20" s="651"/>
      <c r="AN20" s="651"/>
      <c r="AO20" s="652"/>
      <c r="AP20" s="642" t="s">
        <v>281</v>
      </c>
      <c r="AQ20" s="643"/>
      <c r="AR20" s="643"/>
      <c r="AS20" s="643"/>
      <c r="AT20" s="643"/>
      <c r="AU20" s="643"/>
      <c r="AV20" s="643"/>
      <c r="AW20" s="643"/>
      <c r="AX20" s="643"/>
      <c r="AY20" s="643"/>
      <c r="AZ20" s="643"/>
      <c r="BA20" s="643"/>
      <c r="BB20" s="643"/>
      <c r="BC20" s="643"/>
      <c r="BD20" s="643"/>
      <c r="BE20" s="643"/>
      <c r="BF20" s="644"/>
      <c r="BG20" s="645">
        <v>690957</v>
      </c>
      <c r="BH20" s="646"/>
      <c r="BI20" s="646"/>
      <c r="BJ20" s="646"/>
      <c r="BK20" s="646"/>
      <c r="BL20" s="646"/>
      <c r="BM20" s="646"/>
      <c r="BN20" s="647"/>
      <c r="BO20" s="648">
        <v>5</v>
      </c>
      <c r="BP20" s="648"/>
      <c r="BQ20" s="648"/>
      <c r="BR20" s="648"/>
      <c r="BS20" s="654" t="s">
        <v>239</v>
      </c>
      <c r="BT20" s="646"/>
      <c r="BU20" s="646"/>
      <c r="BV20" s="646"/>
      <c r="BW20" s="646"/>
      <c r="BX20" s="646"/>
      <c r="BY20" s="646"/>
      <c r="BZ20" s="646"/>
      <c r="CA20" s="646"/>
      <c r="CB20" s="655"/>
      <c r="CD20" s="660" t="s">
        <v>282</v>
      </c>
      <c r="CE20" s="661"/>
      <c r="CF20" s="661"/>
      <c r="CG20" s="661"/>
      <c r="CH20" s="661"/>
      <c r="CI20" s="661"/>
      <c r="CJ20" s="661"/>
      <c r="CK20" s="661"/>
      <c r="CL20" s="661"/>
      <c r="CM20" s="661"/>
      <c r="CN20" s="661"/>
      <c r="CO20" s="661"/>
      <c r="CP20" s="661"/>
      <c r="CQ20" s="662"/>
      <c r="CR20" s="645">
        <v>38331683</v>
      </c>
      <c r="CS20" s="646"/>
      <c r="CT20" s="646"/>
      <c r="CU20" s="646"/>
      <c r="CV20" s="646"/>
      <c r="CW20" s="646"/>
      <c r="CX20" s="646"/>
      <c r="CY20" s="647"/>
      <c r="CZ20" s="648">
        <v>100</v>
      </c>
      <c r="DA20" s="648"/>
      <c r="DB20" s="648"/>
      <c r="DC20" s="648"/>
      <c r="DD20" s="654">
        <v>7565064</v>
      </c>
      <c r="DE20" s="646"/>
      <c r="DF20" s="646"/>
      <c r="DG20" s="646"/>
      <c r="DH20" s="646"/>
      <c r="DI20" s="646"/>
      <c r="DJ20" s="646"/>
      <c r="DK20" s="646"/>
      <c r="DL20" s="646"/>
      <c r="DM20" s="646"/>
      <c r="DN20" s="646"/>
      <c r="DO20" s="646"/>
      <c r="DP20" s="647"/>
      <c r="DQ20" s="654">
        <v>23395913</v>
      </c>
      <c r="DR20" s="646"/>
      <c r="DS20" s="646"/>
      <c r="DT20" s="646"/>
      <c r="DU20" s="646"/>
      <c r="DV20" s="646"/>
      <c r="DW20" s="646"/>
      <c r="DX20" s="646"/>
      <c r="DY20" s="646"/>
      <c r="DZ20" s="646"/>
      <c r="EA20" s="646"/>
      <c r="EB20" s="646"/>
      <c r="EC20" s="655"/>
    </row>
    <row r="21" spans="2:133" ht="11.25" customHeight="1" x14ac:dyDescent="0.2">
      <c r="B21" s="642" t="s">
        <v>283</v>
      </c>
      <c r="C21" s="643"/>
      <c r="D21" s="643"/>
      <c r="E21" s="643"/>
      <c r="F21" s="643"/>
      <c r="G21" s="643"/>
      <c r="H21" s="643"/>
      <c r="I21" s="643"/>
      <c r="J21" s="643"/>
      <c r="K21" s="643"/>
      <c r="L21" s="643"/>
      <c r="M21" s="643"/>
      <c r="N21" s="643"/>
      <c r="O21" s="643"/>
      <c r="P21" s="643"/>
      <c r="Q21" s="644"/>
      <c r="R21" s="645">
        <v>157639</v>
      </c>
      <c r="S21" s="646"/>
      <c r="T21" s="646"/>
      <c r="U21" s="646"/>
      <c r="V21" s="646"/>
      <c r="W21" s="646"/>
      <c r="X21" s="646"/>
      <c r="Y21" s="647"/>
      <c r="Z21" s="648">
        <v>0.4</v>
      </c>
      <c r="AA21" s="648"/>
      <c r="AB21" s="648"/>
      <c r="AC21" s="648"/>
      <c r="AD21" s="649">
        <v>157639</v>
      </c>
      <c r="AE21" s="649"/>
      <c r="AF21" s="649"/>
      <c r="AG21" s="649"/>
      <c r="AH21" s="649"/>
      <c r="AI21" s="649"/>
      <c r="AJ21" s="649"/>
      <c r="AK21" s="649"/>
      <c r="AL21" s="650">
        <v>0.8</v>
      </c>
      <c r="AM21" s="651"/>
      <c r="AN21" s="651"/>
      <c r="AO21" s="652"/>
      <c r="AP21" s="664" t="s">
        <v>284</v>
      </c>
      <c r="AQ21" s="665"/>
      <c r="AR21" s="665"/>
      <c r="AS21" s="665"/>
      <c r="AT21" s="665"/>
      <c r="AU21" s="665"/>
      <c r="AV21" s="665"/>
      <c r="AW21" s="665"/>
      <c r="AX21" s="665"/>
      <c r="AY21" s="665"/>
      <c r="AZ21" s="665"/>
      <c r="BA21" s="665"/>
      <c r="BB21" s="665"/>
      <c r="BC21" s="665"/>
      <c r="BD21" s="665"/>
      <c r="BE21" s="665"/>
      <c r="BF21" s="666"/>
      <c r="BG21" s="645">
        <v>28211</v>
      </c>
      <c r="BH21" s="646"/>
      <c r="BI21" s="646"/>
      <c r="BJ21" s="646"/>
      <c r="BK21" s="646"/>
      <c r="BL21" s="646"/>
      <c r="BM21" s="646"/>
      <c r="BN21" s="647"/>
      <c r="BO21" s="648">
        <v>0.2</v>
      </c>
      <c r="BP21" s="648"/>
      <c r="BQ21" s="648"/>
      <c r="BR21" s="648"/>
      <c r="BS21" s="654" t="s">
        <v>245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2">
      <c r="B22" s="642" t="s">
        <v>285</v>
      </c>
      <c r="C22" s="643"/>
      <c r="D22" s="643"/>
      <c r="E22" s="643"/>
      <c r="F22" s="643"/>
      <c r="G22" s="643"/>
      <c r="H22" s="643"/>
      <c r="I22" s="643"/>
      <c r="J22" s="643"/>
      <c r="K22" s="643"/>
      <c r="L22" s="643"/>
      <c r="M22" s="643"/>
      <c r="N22" s="643"/>
      <c r="O22" s="643"/>
      <c r="P22" s="643"/>
      <c r="Q22" s="644"/>
      <c r="R22" s="645">
        <v>5075502</v>
      </c>
      <c r="S22" s="646"/>
      <c r="T22" s="646"/>
      <c r="U22" s="646"/>
      <c r="V22" s="646"/>
      <c r="W22" s="646"/>
      <c r="X22" s="646"/>
      <c r="Y22" s="647"/>
      <c r="Z22" s="648">
        <v>12.9</v>
      </c>
      <c r="AA22" s="648"/>
      <c r="AB22" s="648"/>
      <c r="AC22" s="648"/>
      <c r="AD22" s="649">
        <v>3874452</v>
      </c>
      <c r="AE22" s="649"/>
      <c r="AF22" s="649"/>
      <c r="AG22" s="649"/>
      <c r="AH22" s="649"/>
      <c r="AI22" s="649"/>
      <c r="AJ22" s="649"/>
      <c r="AK22" s="649"/>
      <c r="AL22" s="650">
        <v>20.100000000000001</v>
      </c>
      <c r="AM22" s="651"/>
      <c r="AN22" s="651"/>
      <c r="AO22" s="652"/>
      <c r="AP22" s="664" t="s">
        <v>286</v>
      </c>
      <c r="AQ22" s="665"/>
      <c r="AR22" s="665"/>
      <c r="AS22" s="665"/>
      <c r="AT22" s="665"/>
      <c r="AU22" s="665"/>
      <c r="AV22" s="665"/>
      <c r="AW22" s="665"/>
      <c r="AX22" s="665"/>
      <c r="AY22" s="665"/>
      <c r="AZ22" s="665"/>
      <c r="BA22" s="665"/>
      <c r="BB22" s="665"/>
      <c r="BC22" s="665"/>
      <c r="BD22" s="665"/>
      <c r="BE22" s="665"/>
      <c r="BF22" s="666"/>
      <c r="BG22" s="645" t="s">
        <v>239</v>
      </c>
      <c r="BH22" s="646"/>
      <c r="BI22" s="646"/>
      <c r="BJ22" s="646"/>
      <c r="BK22" s="646"/>
      <c r="BL22" s="646"/>
      <c r="BM22" s="646"/>
      <c r="BN22" s="647"/>
      <c r="BO22" s="648" t="s">
        <v>245</v>
      </c>
      <c r="BP22" s="648"/>
      <c r="BQ22" s="648"/>
      <c r="BR22" s="648"/>
      <c r="BS22" s="654" t="s">
        <v>245</v>
      </c>
      <c r="BT22" s="646"/>
      <c r="BU22" s="646"/>
      <c r="BV22" s="646"/>
      <c r="BW22" s="646"/>
      <c r="BX22" s="646"/>
      <c r="BY22" s="646"/>
      <c r="BZ22" s="646"/>
      <c r="CA22" s="646"/>
      <c r="CB22" s="655"/>
      <c r="CD22" s="627" t="s">
        <v>287</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288</v>
      </c>
      <c r="C23" s="643"/>
      <c r="D23" s="643"/>
      <c r="E23" s="643"/>
      <c r="F23" s="643"/>
      <c r="G23" s="643"/>
      <c r="H23" s="643"/>
      <c r="I23" s="643"/>
      <c r="J23" s="643"/>
      <c r="K23" s="643"/>
      <c r="L23" s="643"/>
      <c r="M23" s="643"/>
      <c r="N23" s="643"/>
      <c r="O23" s="643"/>
      <c r="P23" s="643"/>
      <c r="Q23" s="644"/>
      <c r="R23" s="645">
        <v>3874452</v>
      </c>
      <c r="S23" s="646"/>
      <c r="T23" s="646"/>
      <c r="U23" s="646"/>
      <c r="V23" s="646"/>
      <c r="W23" s="646"/>
      <c r="X23" s="646"/>
      <c r="Y23" s="647"/>
      <c r="Z23" s="648">
        <v>9.8000000000000007</v>
      </c>
      <c r="AA23" s="648"/>
      <c r="AB23" s="648"/>
      <c r="AC23" s="648"/>
      <c r="AD23" s="649">
        <v>3874452</v>
      </c>
      <c r="AE23" s="649"/>
      <c r="AF23" s="649"/>
      <c r="AG23" s="649"/>
      <c r="AH23" s="649"/>
      <c r="AI23" s="649"/>
      <c r="AJ23" s="649"/>
      <c r="AK23" s="649"/>
      <c r="AL23" s="650">
        <v>20.100000000000001</v>
      </c>
      <c r="AM23" s="651"/>
      <c r="AN23" s="651"/>
      <c r="AO23" s="652"/>
      <c r="AP23" s="664" t="s">
        <v>289</v>
      </c>
      <c r="AQ23" s="665"/>
      <c r="AR23" s="665"/>
      <c r="AS23" s="665"/>
      <c r="AT23" s="665"/>
      <c r="AU23" s="665"/>
      <c r="AV23" s="665"/>
      <c r="AW23" s="665"/>
      <c r="AX23" s="665"/>
      <c r="AY23" s="665"/>
      <c r="AZ23" s="665"/>
      <c r="BA23" s="665"/>
      <c r="BB23" s="665"/>
      <c r="BC23" s="665"/>
      <c r="BD23" s="665"/>
      <c r="BE23" s="665"/>
      <c r="BF23" s="666"/>
      <c r="BG23" s="645">
        <v>662746</v>
      </c>
      <c r="BH23" s="646"/>
      <c r="BI23" s="646"/>
      <c r="BJ23" s="646"/>
      <c r="BK23" s="646"/>
      <c r="BL23" s="646"/>
      <c r="BM23" s="646"/>
      <c r="BN23" s="647"/>
      <c r="BO23" s="648">
        <v>4.8</v>
      </c>
      <c r="BP23" s="648"/>
      <c r="BQ23" s="648"/>
      <c r="BR23" s="648"/>
      <c r="BS23" s="654" t="s">
        <v>245</v>
      </c>
      <c r="BT23" s="646"/>
      <c r="BU23" s="646"/>
      <c r="BV23" s="646"/>
      <c r="BW23" s="646"/>
      <c r="BX23" s="646"/>
      <c r="BY23" s="646"/>
      <c r="BZ23" s="646"/>
      <c r="CA23" s="646"/>
      <c r="CB23" s="655"/>
      <c r="CD23" s="627" t="s">
        <v>227</v>
      </c>
      <c r="CE23" s="628"/>
      <c r="CF23" s="628"/>
      <c r="CG23" s="628"/>
      <c r="CH23" s="628"/>
      <c r="CI23" s="628"/>
      <c r="CJ23" s="628"/>
      <c r="CK23" s="628"/>
      <c r="CL23" s="628"/>
      <c r="CM23" s="628"/>
      <c r="CN23" s="628"/>
      <c r="CO23" s="628"/>
      <c r="CP23" s="628"/>
      <c r="CQ23" s="629"/>
      <c r="CR23" s="627" t="s">
        <v>290</v>
      </c>
      <c r="CS23" s="628"/>
      <c r="CT23" s="628"/>
      <c r="CU23" s="628"/>
      <c r="CV23" s="628"/>
      <c r="CW23" s="628"/>
      <c r="CX23" s="628"/>
      <c r="CY23" s="629"/>
      <c r="CZ23" s="627" t="s">
        <v>291</v>
      </c>
      <c r="DA23" s="628"/>
      <c r="DB23" s="628"/>
      <c r="DC23" s="629"/>
      <c r="DD23" s="627" t="s">
        <v>292</v>
      </c>
      <c r="DE23" s="628"/>
      <c r="DF23" s="628"/>
      <c r="DG23" s="628"/>
      <c r="DH23" s="628"/>
      <c r="DI23" s="628"/>
      <c r="DJ23" s="628"/>
      <c r="DK23" s="629"/>
      <c r="DL23" s="676" t="s">
        <v>293</v>
      </c>
      <c r="DM23" s="677"/>
      <c r="DN23" s="677"/>
      <c r="DO23" s="677"/>
      <c r="DP23" s="677"/>
      <c r="DQ23" s="677"/>
      <c r="DR23" s="677"/>
      <c r="DS23" s="677"/>
      <c r="DT23" s="677"/>
      <c r="DU23" s="677"/>
      <c r="DV23" s="678"/>
      <c r="DW23" s="627" t="s">
        <v>294</v>
      </c>
      <c r="DX23" s="628"/>
      <c r="DY23" s="628"/>
      <c r="DZ23" s="628"/>
      <c r="EA23" s="628"/>
      <c r="EB23" s="628"/>
      <c r="EC23" s="629"/>
    </row>
    <row r="24" spans="2:133" ht="11.25" customHeight="1" x14ac:dyDescent="0.2">
      <c r="B24" s="642" t="s">
        <v>295</v>
      </c>
      <c r="C24" s="643"/>
      <c r="D24" s="643"/>
      <c r="E24" s="643"/>
      <c r="F24" s="643"/>
      <c r="G24" s="643"/>
      <c r="H24" s="643"/>
      <c r="I24" s="643"/>
      <c r="J24" s="643"/>
      <c r="K24" s="643"/>
      <c r="L24" s="643"/>
      <c r="M24" s="643"/>
      <c r="N24" s="643"/>
      <c r="O24" s="643"/>
      <c r="P24" s="643"/>
      <c r="Q24" s="644"/>
      <c r="R24" s="645">
        <v>1201050</v>
      </c>
      <c r="S24" s="646"/>
      <c r="T24" s="646"/>
      <c r="U24" s="646"/>
      <c r="V24" s="646"/>
      <c r="W24" s="646"/>
      <c r="X24" s="646"/>
      <c r="Y24" s="647"/>
      <c r="Z24" s="648">
        <v>3</v>
      </c>
      <c r="AA24" s="648"/>
      <c r="AB24" s="648"/>
      <c r="AC24" s="648"/>
      <c r="AD24" s="649" t="s">
        <v>239</v>
      </c>
      <c r="AE24" s="649"/>
      <c r="AF24" s="649"/>
      <c r="AG24" s="649"/>
      <c r="AH24" s="649"/>
      <c r="AI24" s="649"/>
      <c r="AJ24" s="649"/>
      <c r="AK24" s="649"/>
      <c r="AL24" s="650" t="s">
        <v>245</v>
      </c>
      <c r="AM24" s="651"/>
      <c r="AN24" s="651"/>
      <c r="AO24" s="652"/>
      <c r="AP24" s="664" t="s">
        <v>296</v>
      </c>
      <c r="AQ24" s="665"/>
      <c r="AR24" s="665"/>
      <c r="AS24" s="665"/>
      <c r="AT24" s="665"/>
      <c r="AU24" s="665"/>
      <c r="AV24" s="665"/>
      <c r="AW24" s="665"/>
      <c r="AX24" s="665"/>
      <c r="AY24" s="665"/>
      <c r="AZ24" s="665"/>
      <c r="BA24" s="665"/>
      <c r="BB24" s="665"/>
      <c r="BC24" s="665"/>
      <c r="BD24" s="665"/>
      <c r="BE24" s="665"/>
      <c r="BF24" s="666"/>
      <c r="BG24" s="645" t="s">
        <v>245</v>
      </c>
      <c r="BH24" s="646"/>
      <c r="BI24" s="646"/>
      <c r="BJ24" s="646"/>
      <c r="BK24" s="646"/>
      <c r="BL24" s="646"/>
      <c r="BM24" s="646"/>
      <c r="BN24" s="647"/>
      <c r="BO24" s="648" t="s">
        <v>245</v>
      </c>
      <c r="BP24" s="648"/>
      <c r="BQ24" s="648"/>
      <c r="BR24" s="648"/>
      <c r="BS24" s="654" t="s">
        <v>141</v>
      </c>
      <c r="BT24" s="646"/>
      <c r="BU24" s="646"/>
      <c r="BV24" s="646"/>
      <c r="BW24" s="646"/>
      <c r="BX24" s="646"/>
      <c r="BY24" s="646"/>
      <c r="BZ24" s="646"/>
      <c r="CA24" s="646"/>
      <c r="CB24" s="655"/>
      <c r="CD24" s="656" t="s">
        <v>297</v>
      </c>
      <c r="CE24" s="657"/>
      <c r="CF24" s="657"/>
      <c r="CG24" s="657"/>
      <c r="CH24" s="657"/>
      <c r="CI24" s="657"/>
      <c r="CJ24" s="657"/>
      <c r="CK24" s="657"/>
      <c r="CL24" s="657"/>
      <c r="CM24" s="657"/>
      <c r="CN24" s="657"/>
      <c r="CO24" s="657"/>
      <c r="CP24" s="657"/>
      <c r="CQ24" s="658"/>
      <c r="CR24" s="634">
        <v>15400116</v>
      </c>
      <c r="CS24" s="635"/>
      <c r="CT24" s="635"/>
      <c r="CU24" s="635"/>
      <c r="CV24" s="635"/>
      <c r="CW24" s="635"/>
      <c r="CX24" s="635"/>
      <c r="CY24" s="636"/>
      <c r="CZ24" s="639">
        <v>40.200000000000003</v>
      </c>
      <c r="DA24" s="640"/>
      <c r="DB24" s="640"/>
      <c r="DC24" s="659"/>
      <c r="DD24" s="679">
        <v>9816901</v>
      </c>
      <c r="DE24" s="635"/>
      <c r="DF24" s="635"/>
      <c r="DG24" s="635"/>
      <c r="DH24" s="635"/>
      <c r="DI24" s="635"/>
      <c r="DJ24" s="635"/>
      <c r="DK24" s="636"/>
      <c r="DL24" s="679">
        <v>9438047</v>
      </c>
      <c r="DM24" s="635"/>
      <c r="DN24" s="635"/>
      <c r="DO24" s="635"/>
      <c r="DP24" s="635"/>
      <c r="DQ24" s="635"/>
      <c r="DR24" s="635"/>
      <c r="DS24" s="635"/>
      <c r="DT24" s="635"/>
      <c r="DU24" s="635"/>
      <c r="DV24" s="636"/>
      <c r="DW24" s="639">
        <v>46.9</v>
      </c>
      <c r="DX24" s="640"/>
      <c r="DY24" s="640"/>
      <c r="DZ24" s="640"/>
      <c r="EA24" s="640"/>
      <c r="EB24" s="640"/>
      <c r="EC24" s="641"/>
    </row>
    <row r="25" spans="2:133" ht="11.25" customHeight="1" x14ac:dyDescent="0.2">
      <c r="B25" s="642" t="s">
        <v>298</v>
      </c>
      <c r="C25" s="643"/>
      <c r="D25" s="643"/>
      <c r="E25" s="643"/>
      <c r="F25" s="643"/>
      <c r="G25" s="643"/>
      <c r="H25" s="643"/>
      <c r="I25" s="643"/>
      <c r="J25" s="643"/>
      <c r="K25" s="643"/>
      <c r="L25" s="643"/>
      <c r="M25" s="643"/>
      <c r="N25" s="643"/>
      <c r="O25" s="643"/>
      <c r="P25" s="643"/>
      <c r="Q25" s="644"/>
      <c r="R25" s="645" t="s">
        <v>239</v>
      </c>
      <c r="S25" s="646"/>
      <c r="T25" s="646"/>
      <c r="U25" s="646"/>
      <c r="V25" s="646"/>
      <c r="W25" s="646"/>
      <c r="X25" s="646"/>
      <c r="Y25" s="647"/>
      <c r="Z25" s="648" t="s">
        <v>141</v>
      </c>
      <c r="AA25" s="648"/>
      <c r="AB25" s="648"/>
      <c r="AC25" s="648"/>
      <c r="AD25" s="649" t="s">
        <v>141</v>
      </c>
      <c r="AE25" s="649"/>
      <c r="AF25" s="649"/>
      <c r="AG25" s="649"/>
      <c r="AH25" s="649"/>
      <c r="AI25" s="649"/>
      <c r="AJ25" s="649"/>
      <c r="AK25" s="649"/>
      <c r="AL25" s="650" t="s">
        <v>245</v>
      </c>
      <c r="AM25" s="651"/>
      <c r="AN25" s="651"/>
      <c r="AO25" s="652"/>
      <c r="AP25" s="664" t="s">
        <v>299</v>
      </c>
      <c r="AQ25" s="665"/>
      <c r="AR25" s="665"/>
      <c r="AS25" s="665"/>
      <c r="AT25" s="665"/>
      <c r="AU25" s="665"/>
      <c r="AV25" s="665"/>
      <c r="AW25" s="665"/>
      <c r="AX25" s="665"/>
      <c r="AY25" s="665"/>
      <c r="AZ25" s="665"/>
      <c r="BA25" s="665"/>
      <c r="BB25" s="665"/>
      <c r="BC25" s="665"/>
      <c r="BD25" s="665"/>
      <c r="BE25" s="665"/>
      <c r="BF25" s="666"/>
      <c r="BG25" s="645" t="s">
        <v>239</v>
      </c>
      <c r="BH25" s="646"/>
      <c r="BI25" s="646"/>
      <c r="BJ25" s="646"/>
      <c r="BK25" s="646"/>
      <c r="BL25" s="646"/>
      <c r="BM25" s="646"/>
      <c r="BN25" s="647"/>
      <c r="BO25" s="648" t="s">
        <v>245</v>
      </c>
      <c r="BP25" s="648"/>
      <c r="BQ25" s="648"/>
      <c r="BR25" s="648"/>
      <c r="BS25" s="654" t="s">
        <v>239</v>
      </c>
      <c r="BT25" s="646"/>
      <c r="BU25" s="646"/>
      <c r="BV25" s="646"/>
      <c r="BW25" s="646"/>
      <c r="BX25" s="646"/>
      <c r="BY25" s="646"/>
      <c r="BZ25" s="646"/>
      <c r="CA25" s="646"/>
      <c r="CB25" s="655"/>
      <c r="CD25" s="660" t="s">
        <v>300</v>
      </c>
      <c r="CE25" s="661"/>
      <c r="CF25" s="661"/>
      <c r="CG25" s="661"/>
      <c r="CH25" s="661"/>
      <c r="CI25" s="661"/>
      <c r="CJ25" s="661"/>
      <c r="CK25" s="661"/>
      <c r="CL25" s="661"/>
      <c r="CM25" s="661"/>
      <c r="CN25" s="661"/>
      <c r="CO25" s="661"/>
      <c r="CP25" s="661"/>
      <c r="CQ25" s="662"/>
      <c r="CR25" s="645">
        <v>4484681</v>
      </c>
      <c r="CS25" s="682"/>
      <c r="CT25" s="682"/>
      <c r="CU25" s="682"/>
      <c r="CV25" s="682"/>
      <c r="CW25" s="682"/>
      <c r="CX25" s="682"/>
      <c r="CY25" s="683"/>
      <c r="CZ25" s="650">
        <v>11.7</v>
      </c>
      <c r="DA25" s="680"/>
      <c r="DB25" s="680"/>
      <c r="DC25" s="684"/>
      <c r="DD25" s="654">
        <v>3921886</v>
      </c>
      <c r="DE25" s="682"/>
      <c r="DF25" s="682"/>
      <c r="DG25" s="682"/>
      <c r="DH25" s="682"/>
      <c r="DI25" s="682"/>
      <c r="DJ25" s="682"/>
      <c r="DK25" s="683"/>
      <c r="DL25" s="654">
        <v>3843749</v>
      </c>
      <c r="DM25" s="682"/>
      <c r="DN25" s="682"/>
      <c r="DO25" s="682"/>
      <c r="DP25" s="682"/>
      <c r="DQ25" s="682"/>
      <c r="DR25" s="682"/>
      <c r="DS25" s="682"/>
      <c r="DT25" s="682"/>
      <c r="DU25" s="682"/>
      <c r="DV25" s="683"/>
      <c r="DW25" s="650">
        <v>19.100000000000001</v>
      </c>
      <c r="DX25" s="680"/>
      <c r="DY25" s="680"/>
      <c r="DZ25" s="680"/>
      <c r="EA25" s="680"/>
      <c r="EB25" s="680"/>
      <c r="EC25" s="681"/>
    </row>
    <row r="26" spans="2:133" ht="11.25" customHeight="1" x14ac:dyDescent="0.2">
      <c r="B26" s="642" t="s">
        <v>301</v>
      </c>
      <c r="C26" s="643"/>
      <c r="D26" s="643"/>
      <c r="E26" s="643"/>
      <c r="F26" s="643"/>
      <c r="G26" s="643"/>
      <c r="H26" s="643"/>
      <c r="I26" s="643"/>
      <c r="J26" s="643"/>
      <c r="K26" s="643"/>
      <c r="L26" s="643"/>
      <c r="M26" s="643"/>
      <c r="N26" s="643"/>
      <c r="O26" s="643"/>
      <c r="P26" s="643"/>
      <c r="Q26" s="644"/>
      <c r="R26" s="645">
        <v>21086432</v>
      </c>
      <c r="S26" s="646"/>
      <c r="T26" s="646"/>
      <c r="U26" s="646"/>
      <c r="V26" s="646"/>
      <c r="W26" s="646"/>
      <c r="X26" s="646"/>
      <c r="Y26" s="647"/>
      <c r="Z26" s="648">
        <v>53.4</v>
      </c>
      <c r="AA26" s="648"/>
      <c r="AB26" s="648"/>
      <c r="AC26" s="648"/>
      <c r="AD26" s="649">
        <v>19222636</v>
      </c>
      <c r="AE26" s="649"/>
      <c r="AF26" s="649"/>
      <c r="AG26" s="649"/>
      <c r="AH26" s="649"/>
      <c r="AI26" s="649"/>
      <c r="AJ26" s="649"/>
      <c r="AK26" s="649"/>
      <c r="AL26" s="650">
        <v>100</v>
      </c>
      <c r="AM26" s="651"/>
      <c r="AN26" s="651"/>
      <c r="AO26" s="652"/>
      <c r="AP26" s="664" t="s">
        <v>302</v>
      </c>
      <c r="AQ26" s="691"/>
      <c r="AR26" s="691"/>
      <c r="AS26" s="691"/>
      <c r="AT26" s="691"/>
      <c r="AU26" s="691"/>
      <c r="AV26" s="691"/>
      <c r="AW26" s="691"/>
      <c r="AX26" s="691"/>
      <c r="AY26" s="691"/>
      <c r="AZ26" s="691"/>
      <c r="BA26" s="691"/>
      <c r="BB26" s="691"/>
      <c r="BC26" s="691"/>
      <c r="BD26" s="691"/>
      <c r="BE26" s="691"/>
      <c r="BF26" s="666"/>
      <c r="BG26" s="645" t="s">
        <v>245</v>
      </c>
      <c r="BH26" s="646"/>
      <c r="BI26" s="646"/>
      <c r="BJ26" s="646"/>
      <c r="BK26" s="646"/>
      <c r="BL26" s="646"/>
      <c r="BM26" s="646"/>
      <c r="BN26" s="647"/>
      <c r="BO26" s="648" t="s">
        <v>245</v>
      </c>
      <c r="BP26" s="648"/>
      <c r="BQ26" s="648"/>
      <c r="BR26" s="648"/>
      <c r="BS26" s="654" t="s">
        <v>141</v>
      </c>
      <c r="BT26" s="646"/>
      <c r="BU26" s="646"/>
      <c r="BV26" s="646"/>
      <c r="BW26" s="646"/>
      <c r="BX26" s="646"/>
      <c r="BY26" s="646"/>
      <c r="BZ26" s="646"/>
      <c r="CA26" s="646"/>
      <c r="CB26" s="655"/>
      <c r="CD26" s="660" t="s">
        <v>303</v>
      </c>
      <c r="CE26" s="661"/>
      <c r="CF26" s="661"/>
      <c r="CG26" s="661"/>
      <c r="CH26" s="661"/>
      <c r="CI26" s="661"/>
      <c r="CJ26" s="661"/>
      <c r="CK26" s="661"/>
      <c r="CL26" s="661"/>
      <c r="CM26" s="661"/>
      <c r="CN26" s="661"/>
      <c r="CO26" s="661"/>
      <c r="CP26" s="661"/>
      <c r="CQ26" s="662"/>
      <c r="CR26" s="645">
        <v>2988427</v>
      </c>
      <c r="CS26" s="646"/>
      <c r="CT26" s="646"/>
      <c r="CU26" s="646"/>
      <c r="CV26" s="646"/>
      <c r="CW26" s="646"/>
      <c r="CX26" s="646"/>
      <c r="CY26" s="647"/>
      <c r="CZ26" s="650">
        <v>7.8</v>
      </c>
      <c r="DA26" s="680"/>
      <c r="DB26" s="680"/>
      <c r="DC26" s="684"/>
      <c r="DD26" s="654">
        <v>2491231</v>
      </c>
      <c r="DE26" s="646"/>
      <c r="DF26" s="646"/>
      <c r="DG26" s="646"/>
      <c r="DH26" s="646"/>
      <c r="DI26" s="646"/>
      <c r="DJ26" s="646"/>
      <c r="DK26" s="647"/>
      <c r="DL26" s="654" t="s">
        <v>245</v>
      </c>
      <c r="DM26" s="646"/>
      <c r="DN26" s="646"/>
      <c r="DO26" s="646"/>
      <c r="DP26" s="646"/>
      <c r="DQ26" s="646"/>
      <c r="DR26" s="646"/>
      <c r="DS26" s="646"/>
      <c r="DT26" s="646"/>
      <c r="DU26" s="646"/>
      <c r="DV26" s="647"/>
      <c r="DW26" s="650" t="s">
        <v>239</v>
      </c>
      <c r="DX26" s="680"/>
      <c r="DY26" s="680"/>
      <c r="DZ26" s="680"/>
      <c r="EA26" s="680"/>
      <c r="EB26" s="680"/>
      <c r="EC26" s="681"/>
    </row>
    <row r="27" spans="2:133" ht="11.25" customHeight="1" x14ac:dyDescent="0.2">
      <c r="B27" s="642" t="s">
        <v>304</v>
      </c>
      <c r="C27" s="643"/>
      <c r="D27" s="643"/>
      <c r="E27" s="643"/>
      <c r="F27" s="643"/>
      <c r="G27" s="643"/>
      <c r="H27" s="643"/>
      <c r="I27" s="643"/>
      <c r="J27" s="643"/>
      <c r="K27" s="643"/>
      <c r="L27" s="643"/>
      <c r="M27" s="643"/>
      <c r="N27" s="643"/>
      <c r="O27" s="643"/>
      <c r="P27" s="643"/>
      <c r="Q27" s="644"/>
      <c r="R27" s="645">
        <v>6660</v>
      </c>
      <c r="S27" s="646"/>
      <c r="T27" s="646"/>
      <c r="U27" s="646"/>
      <c r="V27" s="646"/>
      <c r="W27" s="646"/>
      <c r="X27" s="646"/>
      <c r="Y27" s="647"/>
      <c r="Z27" s="648">
        <v>0</v>
      </c>
      <c r="AA27" s="648"/>
      <c r="AB27" s="648"/>
      <c r="AC27" s="648"/>
      <c r="AD27" s="649">
        <v>6660</v>
      </c>
      <c r="AE27" s="649"/>
      <c r="AF27" s="649"/>
      <c r="AG27" s="649"/>
      <c r="AH27" s="649"/>
      <c r="AI27" s="649"/>
      <c r="AJ27" s="649"/>
      <c r="AK27" s="649"/>
      <c r="AL27" s="650">
        <v>0</v>
      </c>
      <c r="AM27" s="651"/>
      <c r="AN27" s="651"/>
      <c r="AO27" s="652"/>
      <c r="AP27" s="642" t="s">
        <v>305</v>
      </c>
      <c r="AQ27" s="643"/>
      <c r="AR27" s="643"/>
      <c r="AS27" s="643"/>
      <c r="AT27" s="643"/>
      <c r="AU27" s="643"/>
      <c r="AV27" s="643"/>
      <c r="AW27" s="643"/>
      <c r="AX27" s="643"/>
      <c r="AY27" s="643"/>
      <c r="AZ27" s="643"/>
      <c r="BA27" s="643"/>
      <c r="BB27" s="643"/>
      <c r="BC27" s="643"/>
      <c r="BD27" s="643"/>
      <c r="BE27" s="643"/>
      <c r="BF27" s="644"/>
      <c r="BG27" s="645">
        <v>13815985</v>
      </c>
      <c r="BH27" s="646"/>
      <c r="BI27" s="646"/>
      <c r="BJ27" s="646"/>
      <c r="BK27" s="646"/>
      <c r="BL27" s="646"/>
      <c r="BM27" s="646"/>
      <c r="BN27" s="647"/>
      <c r="BO27" s="648">
        <v>100</v>
      </c>
      <c r="BP27" s="648"/>
      <c r="BQ27" s="648"/>
      <c r="BR27" s="648"/>
      <c r="BS27" s="654">
        <v>492885</v>
      </c>
      <c r="BT27" s="646"/>
      <c r="BU27" s="646"/>
      <c r="BV27" s="646"/>
      <c r="BW27" s="646"/>
      <c r="BX27" s="646"/>
      <c r="BY27" s="646"/>
      <c r="BZ27" s="646"/>
      <c r="CA27" s="646"/>
      <c r="CB27" s="655"/>
      <c r="CD27" s="660" t="s">
        <v>306</v>
      </c>
      <c r="CE27" s="661"/>
      <c r="CF27" s="661"/>
      <c r="CG27" s="661"/>
      <c r="CH27" s="661"/>
      <c r="CI27" s="661"/>
      <c r="CJ27" s="661"/>
      <c r="CK27" s="661"/>
      <c r="CL27" s="661"/>
      <c r="CM27" s="661"/>
      <c r="CN27" s="661"/>
      <c r="CO27" s="661"/>
      <c r="CP27" s="661"/>
      <c r="CQ27" s="662"/>
      <c r="CR27" s="645">
        <v>6964005</v>
      </c>
      <c r="CS27" s="682"/>
      <c r="CT27" s="682"/>
      <c r="CU27" s="682"/>
      <c r="CV27" s="682"/>
      <c r="CW27" s="682"/>
      <c r="CX27" s="682"/>
      <c r="CY27" s="683"/>
      <c r="CZ27" s="650">
        <v>18.2</v>
      </c>
      <c r="DA27" s="680"/>
      <c r="DB27" s="680"/>
      <c r="DC27" s="684"/>
      <c r="DD27" s="654">
        <v>2053816</v>
      </c>
      <c r="DE27" s="682"/>
      <c r="DF27" s="682"/>
      <c r="DG27" s="682"/>
      <c r="DH27" s="682"/>
      <c r="DI27" s="682"/>
      <c r="DJ27" s="682"/>
      <c r="DK27" s="683"/>
      <c r="DL27" s="654">
        <v>1753099</v>
      </c>
      <c r="DM27" s="682"/>
      <c r="DN27" s="682"/>
      <c r="DO27" s="682"/>
      <c r="DP27" s="682"/>
      <c r="DQ27" s="682"/>
      <c r="DR27" s="682"/>
      <c r="DS27" s="682"/>
      <c r="DT27" s="682"/>
      <c r="DU27" s="682"/>
      <c r="DV27" s="683"/>
      <c r="DW27" s="650">
        <v>8.6999999999999993</v>
      </c>
      <c r="DX27" s="680"/>
      <c r="DY27" s="680"/>
      <c r="DZ27" s="680"/>
      <c r="EA27" s="680"/>
      <c r="EB27" s="680"/>
      <c r="EC27" s="681"/>
    </row>
    <row r="28" spans="2:133" ht="11.25" customHeight="1" x14ac:dyDescent="0.2">
      <c r="B28" s="642" t="s">
        <v>307</v>
      </c>
      <c r="C28" s="643"/>
      <c r="D28" s="643"/>
      <c r="E28" s="643"/>
      <c r="F28" s="643"/>
      <c r="G28" s="643"/>
      <c r="H28" s="643"/>
      <c r="I28" s="643"/>
      <c r="J28" s="643"/>
      <c r="K28" s="643"/>
      <c r="L28" s="643"/>
      <c r="M28" s="643"/>
      <c r="N28" s="643"/>
      <c r="O28" s="643"/>
      <c r="P28" s="643"/>
      <c r="Q28" s="644"/>
      <c r="R28" s="645">
        <v>244751</v>
      </c>
      <c r="S28" s="646"/>
      <c r="T28" s="646"/>
      <c r="U28" s="646"/>
      <c r="V28" s="646"/>
      <c r="W28" s="646"/>
      <c r="X28" s="646"/>
      <c r="Y28" s="647"/>
      <c r="Z28" s="648">
        <v>0.6</v>
      </c>
      <c r="AA28" s="648"/>
      <c r="AB28" s="648"/>
      <c r="AC28" s="648"/>
      <c r="AD28" s="649" t="s">
        <v>239</v>
      </c>
      <c r="AE28" s="649"/>
      <c r="AF28" s="649"/>
      <c r="AG28" s="649"/>
      <c r="AH28" s="649"/>
      <c r="AI28" s="649"/>
      <c r="AJ28" s="649"/>
      <c r="AK28" s="649"/>
      <c r="AL28" s="650" t="s">
        <v>245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308</v>
      </c>
      <c r="CE28" s="661"/>
      <c r="CF28" s="661"/>
      <c r="CG28" s="661"/>
      <c r="CH28" s="661"/>
      <c r="CI28" s="661"/>
      <c r="CJ28" s="661"/>
      <c r="CK28" s="661"/>
      <c r="CL28" s="661"/>
      <c r="CM28" s="661"/>
      <c r="CN28" s="661"/>
      <c r="CO28" s="661"/>
      <c r="CP28" s="661"/>
      <c r="CQ28" s="662"/>
      <c r="CR28" s="645">
        <v>3951430</v>
      </c>
      <c r="CS28" s="646"/>
      <c r="CT28" s="646"/>
      <c r="CU28" s="646"/>
      <c r="CV28" s="646"/>
      <c r="CW28" s="646"/>
      <c r="CX28" s="646"/>
      <c r="CY28" s="647"/>
      <c r="CZ28" s="650">
        <v>10.3</v>
      </c>
      <c r="DA28" s="680"/>
      <c r="DB28" s="680"/>
      <c r="DC28" s="684"/>
      <c r="DD28" s="654">
        <v>3841199</v>
      </c>
      <c r="DE28" s="646"/>
      <c r="DF28" s="646"/>
      <c r="DG28" s="646"/>
      <c r="DH28" s="646"/>
      <c r="DI28" s="646"/>
      <c r="DJ28" s="646"/>
      <c r="DK28" s="647"/>
      <c r="DL28" s="654">
        <v>3841199</v>
      </c>
      <c r="DM28" s="646"/>
      <c r="DN28" s="646"/>
      <c r="DO28" s="646"/>
      <c r="DP28" s="646"/>
      <c r="DQ28" s="646"/>
      <c r="DR28" s="646"/>
      <c r="DS28" s="646"/>
      <c r="DT28" s="646"/>
      <c r="DU28" s="646"/>
      <c r="DV28" s="647"/>
      <c r="DW28" s="650">
        <v>19.100000000000001</v>
      </c>
      <c r="DX28" s="680"/>
      <c r="DY28" s="680"/>
      <c r="DZ28" s="680"/>
      <c r="EA28" s="680"/>
      <c r="EB28" s="680"/>
      <c r="EC28" s="681"/>
    </row>
    <row r="29" spans="2:133" ht="11.25" customHeight="1" x14ac:dyDescent="0.2">
      <c r="B29" s="642" t="s">
        <v>309</v>
      </c>
      <c r="C29" s="643"/>
      <c r="D29" s="643"/>
      <c r="E29" s="643"/>
      <c r="F29" s="643"/>
      <c r="G29" s="643"/>
      <c r="H29" s="643"/>
      <c r="I29" s="643"/>
      <c r="J29" s="643"/>
      <c r="K29" s="643"/>
      <c r="L29" s="643"/>
      <c r="M29" s="643"/>
      <c r="N29" s="643"/>
      <c r="O29" s="643"/>
      <c r="P29" s="643"/>
      <c r="Q29" s="644"/>
      <c r="R29" s="645">
        <v>434712</v>
      </c>
      <c r="S29" s="646"/>
      <c r="T29" s="646"/>
      <c r="U29" s="646"/>
      <c r="V29" s="646"/>
      <c r="W29" s="646"/>
      <c r="X29" s="646"/>
      <c r="Y29" s="647"/>
      <c r="Z29" s="648">
        <v>1.1000000000000001</v>
      </c>
      <c r="AA29" s="648"/>
      <c r="AB29" s="648"/>
      <c r="AC29" s="648"/>
      <c r="AD29" s="649" t="s">
        <v>141</v>
      </c>
      <c r="AE29" s="649"/>
      <c r="AF29" s="649"/>
      <c r="AG29" s="649"/>
      <c r="AH29" s="649"/>
      <c r="AI29" s="649"/>
      <c r="AJ29" s="649"/>
      <c r="AK29" s="649"/>
      <c r="AL29" s="650" t="s">
        <v>245</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310</v>
      </c>
      <c r="CE29" s="686"/>
      <c r="CF29" s="660" t="s">
        <v>73</v>
      </c>
      <c r="CG29" s="661"/>
      <c r="CH29" s="661"/>
      <c r="CI29" s="661"/>
      <c r="CJ29" s="661"/>
      <c r="CK29" s="661"/>
      <c r="CL29" s="661"/>
      <c r="CM29" s="661"/>
      <c r="CN29" s="661"/>
      <c r="CO29" s="661"/>
      <c r="CP29" s="661"/>
      <c r="CQ29" s="662"/>
      <c r="CR29" s="645">
        <v>3951430</v>
      </c>
      <c r="CS29" s="682"/>
      <c r="CT29" s="682"/>
      <c r="CU29" s="682"/>
      <c r="CV29" s="682"/>
      <c r="CW29" s="682"/>
      <c r="CX29" s="682"/>
      <c r="CY29" s="683"/>
      <c r="CZ29" s="650">
        <v>10.3</v>
      </c>
      <c r="DA29" s="680"/>
      <c r="DB29" s="680"/>
      <c r="DC29" s="684"/>
      <c r="DD29" s="654">
        <v>3841199</v>
      </c>
      <c r="DE29" s="682"/>
      <c r="DF29" s="682"/>
      <c r="DG29" s="682"/>
      <c r="DH29" s="682"/>
      <c r="DI29" s="682"/>
      <c r="DJ29" s="682"/>
      <c r="DK29" s="683"/>
      <c r="DL29" s="654">
        <v>3841199</v>
      </c>
      <c r="DM29" s="682"/>
      <c r="DN29" s="682"/>
      <c r="DO29" s="682"/>
      <c r="DP29" s="682"/>
      <c r="DQ29" s="682"/>
      <c r="DR29" s="682"/>
      <c r="DS29" s="682"/>
      <c r="DT29" s="682"/>
      <c r="DU29" s="682"/>
      <c r="DV29" s="683"/>
      <c r="DW29" s="650">
        <v>19.100000000000001</v>
      </c>
      <c r="DX29" s="680"/>
      <c r="DY29" s="680"/>
      <c r="DZ29" s="680"/>
      <c r="EA29" s="680"/>
      <c r="EB29" s="680"/>
      <c r="EC29" s="681"/>
    </row>
    <row r="30" spans="2:133" ht="11.25" customHeight="1" x14ac:dyDescent="0.2">
      <c r="B30" s="642" t="s">
        <v>311</v>
      </c>
      <c r="C30" s="643"/>
      <c r="D30" s="643"/>
      <c r="E30" s="643"/>
      <c r="F30" s="643"/>
      <c r="G30" s="643"/>
      <c r="H30" s="643"/>
      <c r="I30" s="643"/>
      <c r="J30" s="643"/>
      <c r="K30" s="643"/>
      <c r="L30" s="643"/>
      <c r="M30" s="643"/>
      <c r="N30" s="643"/>
      <c r="O30" s="643"/>
      <c r="P30" s="643"/>
      <c r="Q30" s="644"/>
      <c r="R30" s="645">
        <v>45197</v>
      </c>
      <c r="S30" s="646"/>
      <c r="T30" s="646"/>
      <c r="U30" s="646"/>
      <c r="V30" s="646"/>
      <c r="W30" s="646"/>
      <c r="X30" s="646"/>
      <c r="Y30" s="647"/>
      <c r="Z30" s="648">
        <v>0.1</v>
      </c>
      <c r="AA30" s="648"/>
      <c r="AB30" s="648"/>
      <c r="AC30" s="648"/>
      <c r="AD30" s="649" t="s">
        <v>245</v>
      </c>
      <c r="AE30" s="649"/>
      <c r="AF30" s="649"/>
      <c r="AG30" s="649"/>
      <c r="AH30" s="649"/>
      <c r="AI30" s="649"/>
      <c r="AJ30" s="649"/>
      <c r="AK30" s="649"/>
      <c r="AL30" s="650" t="s">
        <v>141</v>
      </c>
      <c r="AM30" s="651"/>
      <c r="AN30" s="651"/>
      <c r="AO30" s="652"/>
      <c r="AP30" s="624" t="s">
        <v>227</v>
      </c>
      <c r="AQ30" s="625"/>
      <c r="AR30" s="625"/>
      <c r="AS30" s="625"/>
      <c r="AT30" s="625"/>
      <c r="AU30" s="625"/>
      <c r="AV30" s="625"/>
      <c r="AW30" s="625"/>
      <c r="AX30" s="625"/>
      <c r="AY30" s="625"/>
      <c r="AZ30" s="625"/>
      <c r="BA30" s="625"/>
      <c r="BB30" s="625"/>
      <c r="BC30" s="625"/>
      <c r="BD30" s="625"/>
      <c r="BE30" s="625"/>
      <c r="BF30" s="626"/>
      <c r="BG30" s="624" t="s">
        <v>312</v>
      </c>
      <c r="BH30" s="692"/>
      <c r="BI30" s="692"/>
      <c r="BJ30" s="692"/>
      <c r="BK30" s="692"/>
      <c r="BL30" s="692"/>
      <c r="BM30" s="692"/>
      <c r="BN30" s="692"/>
      <c r="BO30" s="692"/>
      <c r="BP30" s="692"/>
      <c r="BQ30" s="693"/>
      <c r="BR30" s="624" t="s">
        <v>313</v>
      </c>
      <c r="BS30" s="692"/>
      <c r="BT30" s="692"/>
      <c r="BU30" s="692"/>
      <c r="BV30" s="692"/>
      <c r="BW30" s="692"/>
      <c r="BX30" s="692"/>
      <c r="BY30" s="692"/>
      <c r="BZ30" s="692"/>
      <c r="CA30" s="692"/>
      <c r="CB30" s="693"/>
      <c r="CD30" s="687"/>
      <c r="CE30" s="688"/>
      <c r="CF30" s="660" t="s">
        <v>314</v>
      </c>
      <c r="CG30" s="661"/>
      <c r="CH30" s="661"/>
      <c r="CI30" s="661"/>
      <c r="CJ30" s="661"/>
      <c r="CK30" s="661"/>
      <c r="CL30" s="661"/>
      <c r="CM30" s="661"/>
      <c r="CN30" s="661"/>
      <c r="CO30" s="661"/>
      <c r="CP30" s="661"/>
      <c r="CQ30" s="662"/>
      <c r="CR30" s="645">
        <v>3724925</v>
      </c>
      <c r="CS30" s="646"/>
      <c r="CT30" s="646"/>
      <c r="CU30" s="646"/>
      <c r="CV30" s="646"/>
      <c r="CW30" s="646"/>
      <c r="CX30" s="646"/>
      <c r="CY30" s="647"/>
      <c r="CZ30" s="650">
        <v>9.6999999999999993</v>
      </c>
      <c r="DA30" s="680"/>
      <c r="DB30" s="680"/>
      <c r="DC30" s="684"/>
      <c r="DD30" s="654">
        <v>3616516</v>
      </c>
      <c r="DE30" s="646"/>
      <c r="DF30" s="646"/>
      <c r="DG30" s="646"/>
      <c r="DH30" s="646"/>
      <c r="DI30" s="646"/>
      <c r="DJ30" s="646"/>
      <c r="DK30" s="647"/>
      <c r="DL30" s="654">
        <v>3616516</v>
      </c>
      <c r="DM30" s="646"/>
      <c r="DN30" s="646"/>
      <c r="DO30" s="646"/>
      <c r="DP30" s="646"/>
      <c r="DQ30" s="646"/>
      <c r="DR30" s="646"/>
      <c r="DS30" s="646"/>
      <c r="DT30" s="646"/>
      <c r="DU30" s="646"/>
      <c r="DV30" s="647"/>
      <c r="DW30" s="650">
        <v>18</v>
      </c>
      <c r="DX30" s="680"/>
      <c r="DY30" s="680"/>
      <c r="DZ30" s="680"/>
      <c r="EA30" s="680"/>
      <c r="EB30" s="680"/>
      <c r="EC30" s="681"/>
    </row>
    <row r="31" spans="2:133" ht="11.25" customHeight="1" x14ac:dyDescent="0.2">
      <c r="B31" s="642" t="s">
        <v>315</v>
      </c>
      <c r="C31" s="643"/>
      <c r="D31" s="643"/>
      <c r="E31" s="643"/>
      <c r="F31" s="643"/>
      <c r="G31" s="643"/>
      <c r="H31" s="643"/>
      <c r="I31" s="643"/>
      <c r="J31" s="643"/>
      <c r="K31" s="643"/>
      <c r="L31" s="643"/>
      <c r="M31" s="643"/>
      <c r="N31" s="643"/>
      <c r="O31" s="643"/>
      <c r="P31" s="643"/>
      <c r="Q31" s="644"/>
      <c r="R31" s="645">
        <v>4454287</v>
      </c>
      <c r="S31" s="646"/>
      <c r="T31" s="646"/>
      <c r="U31" s="646"/>
      <c r="V31" s="646"/>
      <c r="W31" s="646"/>
      <c r="X31" s="646"/>
      <c r="Y31" s="647"/>
      <c r="Z31" s="648">
        <v>11.3</v>
      </c>
      <c r="AA31" s="648"/>
      <c r="AB31" s="648"/>
      <c r="AC31" s="648"/>
      <c r="AD31" s="649" t="s">
        <v>141</v>
      </c>
      <c r="AE31" s="649"/>
      <c r="AF31" s="649"/>
      <c r="AG31" s="649"/>
      <c r="AH31" s="649"/>
      <c r="AI31" s="649"/>
      <c r="AJ31" s="649"/>
      <c r="AK31" s="649"/>
      <c r="AL31" s="650" t="s">
        <v>141</v>
      </c>
      <c r="AM31" s="651"/>
      <c r="AN31" s="651"/>
      <c r="AO31" s="652"/>
      <c r="AP31" s="699" t="s">
        <v>316</v>
      </c>
      <c r="AQ31" s="700"/>
      <c r="AR31" s="700"/>
      <c r="AS31" s="700"/>
      <c r="AT31" s="705" t="s">
        <v>317</v>
      </c>
      <c r="AU31" s="231"/>
      <c r="AV31" s="231"/>
      <c r="AW31" s="231"/>
      <c r="AX31" s="631" t="s">
        <v>191</v>
      </c>
      <c r="AY31" s="632"/>
      <c r="AZ31" s="632"/>
      <c r="BA31" s="632"/>
      <c r="BB31" s="632"/>
      <c r="BC31" s="632"/>
      <c r="BD31" s="632"/>
      <c r="BE31" s="632"/>
      <c r="BF31" s="633"/>
      <c r="BG31" s="713">
        <v>98.9</v>
      </c>
      <c r="BH31" s="697"/>
      <c r="BI31" s="697"/>
      <c r="BJ31" s="697"/>
      <c r="BK31" s="697"/>
      <c r="BL31" s="697"/>
      <c r="BM31" s="640">
        <v>94.7</v>
      </c>
      <c r="BN31" s="697"/>
      <c r="BO31" s="697"/>
      <c r="BP31" s="697"/>
      <c r="BQ31" s="698"/>
      <c r="BR31" s="713">
        <v>99</v>
      </c>
      <c r="BS31" s="697"/>
      <c r="BT31" s="697"/>
      <c r="BU31" s="697"/>
      <c r="BV31" s="697"/>
      <c r="BW31" s="697"/>
      <c r="BX31" s="640">
        <v>94.1</v>
      </c>
      <c r="BY31" s="697"/>
      <c r="BZ31" s="697"/>
      <c r="CA31" s="697"/>
      <c r="CB31" s="698"/>
      <c r="CD31" s="687"/>
      <c r="CE31" s="688"/>
      <c r="CF31" s="660" t="s">
        <v>318</v>
      </c>
      <c r="CG31" s="661"/>
      <c r="CH31" s="661"/>
      <c r="CI31" s="661"/>
      <c r="CJ31" s="661"/>
      <c r="CK31" s="661"/>
      <c r="CL31" s="661"/>
      <c r="CM31" s="661"/>
      <c r="CN31" s="661"/>
      <c r="CO31" s="661"/>
      <c r="CP31" s="661"/>
      <c r="CQ31" s="662"/>
      <c r="CR31" s="645">
        <v>226505</v>
      </c>
      <c r="CS31" s="682"/>
      <c r="CT31" s="682"/>
      <c r="CU31" s="682"/>
      <c r="CV31" s="682"/>
      <c r="CW31" s="682"/>
      <c r="CX31" s="682"/>
      <c r="CY31" s="683"/>
      <c r="CZ31" s="650">
        <v>0.6</v>
      </c>
      <c r="DA31" s="680"/>
      <c r="DB31" s="680"/>
      <c r="DC31" s="684"/>
      <c r="DD31" s="654">
        <v>224683</v>
      </c>
      <c r="DE31" s="682"/>
      <c r="DF31" s="682"/>
      <c r="DG31" s="682"/>
      <c r="DH31" s="682"/>
      <c r="DI31" s="682"/>
      <c r="DJ31" s="682"/>
      <c r="DK31" s="683"/>
      <c r="DL31" s="654">
        <v>224683</v>
      </c>
      <c r="DM31" s="682"/>
      <c r="DN31" s="682"/>
      <c r="DO31" s="682"/>
      <c r="DP31" s="682"/>
      <c r="DQ31" s="682"/>
      <c r="DR31" s="682"/>
      <c r="DS31" s="682"/>
      <c r="DT31" s="682"/>
      <c r="DU31" s="682"/>
      <c r="DV31" s="683"/>
      <c r="DW31" s="650">
        <v>1.1000000000000001</v>
      </c>
      <c r="DX31" s="680"/>
      <c r="DY31" s="680"/>
      <c r="DZ31" s="680"/>
      <c r="EA31" s="680"/>
      <c r="EB31" s="680"/>
      <c r="EC31" s="681"/>
    </row>
    <row r="32" spans="2:133" ht="11.25" customHeight="1" x14ac:dyDescent="0.2">
      <c r="B32" s="708" t="s">
        <v>319</v>
      </c>
      <c r="C32" s="709"/>
      <c r="D32" s="709"/>
      <c r="E32" s="709"/>
      <c r="F32" s="709"/>
      <c r="G32" s="709"/>
      <c r="H32" s="709"/>
      <c r="I32" s="709"/>
      <c r="J32" s="709"/>
      <c r="K32" s="709"/>
      <c r="L32" s="709"/>
      <c r="M32" s="709"/>
      <c r="N32" s="709"/>
      <c r="O32" s="709"/>
      <c r="P32" s="709"/>
      <c r="Q32" s="710"/>
      <c r="R32" s="645" t="s">
        <v>141</v>
      </c>
      <c r="S32" s="646"/>
      <c r="T32" s="646"/>
      <c r="U32" s="646"/>
      <c r="V32" s="646"/>
      <c r="W32" s="646"/>
      <c r="X32" s="646"/>
      <c r="Y32" s="647"/>
      <c r="Z32" s="648" t="s">
        <v>245</v>
      </c>
      <c r="AA32" s="648"/>
      <c r="AB32" s="648"/>
      <c r="AC32" s="648"/>
      <c r="AD32" s="649" t="s">
        <v>239</v>
      </c>
      <c r="AE32" s="649"/>
      <c r="AF32" s="649"/>
      <c r="AG32" s="649"/>
      <c r="AH32" s="649"/>
      <c r="AI32" s="649"/>
      <c r="AJ32" s="649"/>
      <c r="AK32" s="649"/>
      <c r="AL32" s="650" t="s">
        <v>239</v>
      </c>
      <c r="AM32" s="651"/>
      <c r="AN32" s="651"/>
      <c r="AO32" s="652"/>
      <c r="AP32" s="701"/>
      <c r="AQ32" s="702"/>
      <c r="AR32" s="702"/>
      <c r="AS32" s="702"/>
      <c r="AT32" s="706"/>
      <c r="AU32" s="230" t="s">
        <v>320</v>
      </c>
      <c r="AV32" s="230"/>
      <c r="AW32" s="230"/>
      <c r="AX32" s="642" t="s">
        <v>321</v>
      </c>
      <c r="AY32" s="643"/>
      <c r="AZ32" s="643"/>
      <c r="BA32" s="643"/>
      <c r="BB32" s="643"/>
      <c r="BC32" s="643"/>
      <c r="BD32" s="643"/>
      <c r="BE32" s="643"/>
      <c r="BF32" s="644"/>
      <c r="BG32" s="714">
        <v>99.1</v>
      </c>
      <c r="BH32" s="682"/>
      <c r="BI32" s="682"/>
      <c r="BJ32" s="682"/>
      <c r="BK32" s="682"/>
      <c r="BL32" s="682"/>
      <c r="BM32" s="651">
        <v>96.8</v>
      </c>
      <c r="BN32" s="711"/>
      <c r="BO32" s="711"/>
      <c r="BP32" s="711"/>
      <c r="BQ32" s="712"/>
      <c r="BR32" s="714">
        <v>99.2</v>
      </c>
      <c r="BS32" s="682"/>
      <c r="BT32" s="682"/>
      <c r="BU32" s="682"/>
      <c r="BV32" s="682"/>
      <c r="BW32" s="682"/>
      <c r="BX32" s="651">
        <v>96.7</v>
      </c>
      <c r="BY32" s="711"/>
      <c r="BZ32" s="711"/>
      <c r="CA32" s="711"/>
      <c r="CB32" s="712"/>
      <c r="CD32" s="689"/>
      <c r="CE32" s="690"/>
      <c r="CF32" s="660" t="s">
        <v>322</v>
      </c>
      <c r="CG32" s="661"/>
      <c r="CH32" s="661"/>
      <c r="CI32" s="661"/>
      <c r="CJ32" s="661"/>
      <c r="CK32" s="661"/>
      <c r="CL32" s="661"/>
      <c r="CM32" s="661"/>
      <c r="CN32" s="661"/>
      <c r="CO32" s="661"/>
      <c r="CP32" s="661"/>
      <c r="CQ32" s="662"/>
      <c r="CR32" s="645" t="s">
        <v>141</v>
      </c>
      <c r="CS32" s="646"/>
      <c r="CT32" s="646"/>
      <c r="CU32" s="646"/>
      <c r="CV32" s="646"/>
      <c r="CW32" s="646"/>
      <c r="CX32" s="646"/>
      <c r="CY32" s="647"/>
      <c r="CZ32" s="650" t="s">
        <v>245</v>
      </c>
      <c r="DA32" s="680"/>
      <c r="DB32" s="680"/>
      <c r="DC32" s="684"/>
      <c r="DD32" s="654" t="s">
        <v>245</v>
      </c>
      <c r="DE32" s="646"/>
      <c r="DF32" s="646"/>
      <c r="DG32" s="646"/>
      <c r="DH32" s="646"/>
      <c r="DI32" s="646"/>
      <c r="DJ32" s="646"/>
      <c r="DK32" s="647"/>
      <c r="DL32" s="654" t="s">
        <v>141</v>
      </c>
      <c r="DM32" s="646"/>
      <c r="DN32" s="646"/>
      <c r="DO32" s="646"/>
      <c r="DP32" s="646"/>
      <c r="DQ32" s="646"/>
      <c r="DR32" s="646"/>
      <c r="DS32" s="646"/>
      <c r="DT32" s="646"/>
      <c r="DU32" s="646"/>
      <c r="DV32" s="647"/>
      <c r="DW32" s="650" t="s">
        <v>245</v>
      </c>
      <c r="DX32" s="680"/>
      <c r="DY32" s="680"/>
      <c r="DZ32" s="680"/>
      <c r="EA32" s="680"/>
      <c r="EB32" s="680"/>
      <c r="EC32" s="681"/>
    </row>
    <row r="33" spans="2:133" ht="11.25" customHeight="1" x14ac:dyDescent="0.2">
      <c r="B33" s="642" t="s">
        <v>323</v>
      </c>
      <c r="C33" s="643"/>
      <c r="D33" s="643"/>
      <c r="E33" s="643"/>
      <c r="F33" s="643"/>
      <c r="G33" s="643"/>
      <c r="H33" s="643"/>
      <c r="I33" s="643"/>
      <c r="J33" s="643"/>
      <c r="K33" s="643"/>
      <c r="L33" s="643"/>
      <c r="M33" s="643"/>
      <c r="N33" s="643"/>
      <c r="O33" s="643"/>
      <c r="P33" s="643"/>
      <c r="Q33" s="644"/>
      <c r="R33" s="645">
        <v>2882253</v>
      </c>
      <c r="S33" s="646"/>
      <c r="T33" s="646"/>
      <c r="U33" s="646"/>
      <c r="V33" s="646"/>
      <c r="W33" s="646"/>
      <c r="X33" s="646"/>
      <c r="Y33" s="647"/>
      <c r="Z33" s="648">
        <v>7.3</v>
      </c>
      <c r="AA33" s="648"/>
      <c r="AB33" s="648"/>
      <c r="AC33" s="648"/>
      <c r="AD33" s="649" t="s">
        <v>239</v>
      </c>
      <c r="AE33" s="649"/>
      <c r="AF33" s="649"/>
      <c r="AG33" s="649"/>
      <c r="AH33" s="649"/>
      <c r="AI33" s="649"/>
      <c r="AJ33" s="649"/>
      <c r="AK33" s="649"/>
      <c r="AL33" s="650" t="s">
        <v>245</v>
      </c>
      <c r="AM33" s="651"/>
      <c r="AN33" s="651"/>
      <c r="AO33" s="652"/>
      <c r="AP33" s="703"/>
      <c r="AQ33" s="704"/>
      <c r="AR33" s="704"/>
      <c r="AS33" s="704"/>
      <c r="AT33" s="707"/>
      <c r="AU33" s="232"/>
      <c r="AV33" s="232"/>
      <c r="AW33" s="232"/>
      <c r="AX33" s="694" t="s">
        <v>324</v>
      </c>
      <c r="AY33" s="695"/>
      <c r="AZ33" s="695"/>
      <c r="BA33" s="695"/>
      <c r="BB33" s="695"/>
      <c r="BC33" s="695"/>
      <c r="BD33" s="695"/>
      <c r="BE33" s="695"/>
      <c r="BF33" s="696"/>
      <c r="BG33" s="715">
        <v>98.8</v>
      </c>
      <c r="BH33" s="716"/>
      <c r="BI33" s="716"/>
      <c r="BJ33" s="716"/>
      <c r="BK33" s="716"/>
      <c r="BL33" s="716"/>
      <c r="BM33" s="717">
        <v>92</v>
      </c>
      <c r="BN33" s="716"/>
      <c r="BO33" s="716"/>
      <c r="BP33" s="716"/>
      <c r="BQ33" s="718"/>
      <c r="BR33" s="715">
        <v>98.7</v>
      </c>
      <c r="BS33" s="716"/>
      <c r="BT33" s="716"/>
      <c r="BU33" s="716"/>
      <c r="BV33" s="716"/>
      <c r="BW33" s="716"/>
      <c r="BX33" s="717">
        <v>90.9</v>
      </c>
      <c r="BY33" s="716"/>
      <c r="BZ33" s="716"/>
      <c r="CA33" s="716"/>
      <c r="CB33" s="718"/>
      <c r="CD33" s="660" t="s">
        <v>325</v>
      </c>
      <c r="CE33" s="661"/>
      <c r="CF33" s="661"/>
      <c r="CG33" s="661"/>
      <c r="CH33" s="661"/>
      <c r="CI33" s="661"/>
      <c r="CJ33" s="661"/>
      <c r="CK33" s="661"/>
      <c r="CL33" s="661"/>
      <c r="CM33" s="661"/>
      <c r="CN33" s="661"/>
      <c r="CO33" s="661"/>
      <c r="CP33" s="661"/>
      <c r="CQ33" s="662"/>
      <c r="CR33" s="645">
        <v>15302413</v>
      </c>
      <c r="CS33" s="682"/>
      <c r="CT33" s="682"/>
      <c r="CU33" s="682"/>
      <c r="CV33" s="682"/>
      <c r="CW33" s="682"/>
      <c r="CX33" s="682"/>
      <c r="CY33" s="683"/>
      <c r="CZ33" s="650">
        <v>39.9</v>
      </c>
      <c r="DA33" s="680"/>
      <c r="DB33" s="680"/>
      <c r="DC33" s="684"/>
      <c r="DD33" s="654">
        <v>12809998</v>
      </c>
      <c r="DE33" s="682"/>
      <c r="DF33" s="682"/>
      <c r="DG33" s="682"/>
      <c r="DH33" s="682"/>
      <c r="DI33" s="682"/>
      <c r="DJ33" s="682"/>
      <c r="DK33" s="683"/>
      <c r="DL33" s="654">
        <v>9062392</v>
      </c>
      <c r="DM33" s="682"/>
      <c r="DN33" s="682"/>
      <c r="DO33" s="682"/>
      <c r="DP33" s="682"/>
      <c r="DQ33" s="682"/>
      <c r="DR33" s="682"/>
      <c r="DS33" s="682"/>
      <c r="DT33" s="682"/>
      <c r="DU33" s="682"/>
      <c r="DV33" s="683"/>
      <c r="DW33" s="650">
        <v>45.1</v>
      </c>
      <c r="DX33" s="680"/>
      <c r="DY33" s="680"/>
      <c r="DZ33" s="680"/>
      <c r="EA33" s="680"/>
      <c r="EB33" s="680"/>
      <c r="EC33" s="681"/>
    </row>
    <row r="34" spans="2:133" ht="11.25" customHeight="1" x14ac:dyDescent="0.2">
      <c r="B34" s="642" t="s">
        <v>326</v>
      </c>
      <c r="C34" s="643"/>
      <c r="D34" s="643"/>
      <c r="E34" s="643"/>
      <c r="F34" s="643"/>
      <c r="G34" s="643"/>
      <c r="H34" s="643"/>
      <c r="I34" s="643"/>
      <c r="J34" s="643"/>
      <c r="K34" s="643"/>
      <c r="L34" s="643"/>
      <c r="M34" s="643"/>
      <c r="N34" s="643"/>
      <c r="O34" s="643"/>
      <c r="P34" s="643"/>
      <c r="Q34" s="644"/>
      <c r="R34" s="645">
        <v>347157</v>
      </c>
      <c r="S34" s="646"/>
      <c r="T34" s="646"/>
      <c r="U34" s="646"/>
      <c r="V34" s="646"/>
      <c r="W34" s="646"/>
      <c r="X34" s="646"/>
      <c r="Y34" s="647"/>
      <c r="Z34" s="648">
        <v>0.9</v>
      </c>
      <c r="AA34" s="648"/>
      <c r="AB34" s="648"/>
      <c r="AC34" s="648"/>
      <c r="AD34" s="649" t="s">
        <v>141</v>
      </c>
      <c r="AE34" s="649"/>
      <c r="AF34" s="649"/>
      <c r="AG34" s="649"/>
      <c r="AH34" s="649"/>
      <c r="AI34" s="649"/>
      <c r="AJ34" s="649"/>
      <c r="AK34" s="649"/>
      <c r="AL34" s="650" t="s">
        <v>141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327</v>
      </c>
      <c r="CE34" s="661"/>
      <c r="CF34" s="661"/>
      <c r="CG34" s="661"/>
      <c r="CH34" s="661"/>
      <c r="CI34" s="661"/>
      <c r="CJ34" s="661"/>
      <c r="CK34" s="661"/>
      <c r="CL34" s="661"/>
      <c r="CM34" s="661"/>
      <c r="CN34" s="661"/>
      <c r="CO34" s="661"/>
      <c r="CP34" s="661"/>
      <c r="CQ34" s="662"/>
      <c r="CR34" s="645">
        <v>4839145</v>
      </c>
      <c r="CS34" s="646"/>
      <c r="CT34" s="646"/>
      <c r="CU34" s="646"/>
      <c r="CV34" s="646"/>
      <c r="CW34" s="646"/>
      <c r="CX34" s="646"/>
      <c r="CY34" s="647"/>
      <c r="CZ34" s="650">
        <v>12.6</v>
      </c>
      <c r="DA34" s="680"/>
      <c r="DB34" s="680"/>
      <c r="DC34" s="684"/>
      <c r="DD34" s="654">
        <v>3980695</v>
      </c>
      <c r="DE34" s="646"/>
      <c r="DF34" s="646"/>
      <c r="DG34" s="646"/>
      <c r="DH34" s="646"/>
      <c r="DI34" s="646"/>
      <c r="DJ34" s="646"/>
      <c r="DK34" s="647"/>
      <c r="DL34" s="654">
        <v>2856373</v>
      </c>
      <c r="DM34" s="646"/>
      <c r="DN34" s="646"/>
      <c r="DO34" s="646"/>
      <c r="DP34" s="646"/>
      <c r="DQ34" s="646"/>
      <c r="DR34" s="646"/>
      <c r="DS34" s="646"/>
      <c r="DT34" s="646"/>
      <c r="DU34" s="646"/>
      <c r="DV34" s="647"/>
      <c r="DW34" s="650">
        <v>14.2</v>
      </c>
      <c r="DX34" s="680"/>
      <c r="DY34" s="680"/>
      <c r="DZ34" s="680"/>
      <c r="EA34" s="680"/>
      <c r="EB34" s="680"/>
      <c r="EC34" s="681"/>
    </row>
    <row r="35" spans="2:133" ht="11.25" customHeight="1" x14ac:dyDescent="0.2">
      <c r="B35" s="642" t="s">
        <v>328</v>
      </c>
      <c r="C35" s="643"/>
      <c r="D35" s="643"/>
      <c r="E35" s="643"/>
      <c r="F35" s="643"/>
      <c r="G35" s="643"/>
      <c r="H35" s="643"/>
      <c r="I35" s="643"/>
      <c r="J35" s="643"/>
      <c r="K35" s="643"/>
      <c r="L35" s="643"/>
      <c r="M35" s="643"/>
      <c r="N35" s="643"/>
      <c r="O35" s="643"/>
      <c r="P35" s="643"/>
      <c r="Q35" s="644"/>
      <c r="R35" s="645">
        <v>339479</v>
      </c>
      <c r="S35" s="646"/>
      <c r="T35" s="646"/>
      <c r="U35" s="646"/>
      <c r="V35" s="646"/>
      <c r="W35" s="646"/>
      <c r="X35" s="646"/>
      <c r="Y35" s="647"/>
      <c r="Z35" s="648">
        <v>0.9</v>
      </c>
      <c r="AA35" s="648"/>
      <c r="AB35" s="648"/>
      <c r="AC35" s="648"/>
      <c r="AD35" s="649" t="s">
        <v>141</v>
      </c>
      <c r="AE35" s="649"/>
      <c r="AF35" s="649"/>
      <c r="AG35" s="649"/>
      <c r="AH35" s="649"/>
      <c r="AI35" s="649"/>
      <c r="AJ35" s="649"/>
      <c r="AK35" s="649"/>
      <c r="AL35" s="650" t="s">
        <v>141</v>
      </c>
      <c r="AM35" s="651"/>
      <c r="AN35" s="651"/>
      <c r="AO35" s="652"/>
      <c r="AP35" s="235"/>
      <c r="AQ35" s="624" t="s">
        <v>329</v>
      </c>
      <c r="AR35" s="625"/>
      <c r="AS35" s="625"/>
      <c r="AT35" s="625"/>
      <c r="AU35" s="625"/>
      <c r="AV35" s="625"/>
      <c r="AW35" s="625"/>
      <c r="AX35" s="625"/>
      <c r="AY35" s="625"/>
      <c r="AZ35" s="625"/>
      <c r="BA35" s="625"/>
      <c r="BB35" s="625"/>
      <c r="BC35" s="625"/>
      <c r="BD35" s="625"/>
      <c r="BE35" s="625"/>
      <c r="BF35" s="626"/>
      <c r="BG35" s="624" t="s">
        <v>330</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331</v>
      </c>
      <c r="CE35" s="661"/>
      <c r="CF35" s="661"/>
      <c r="CG35" s="661"/>
      <c r="CH35" s="661"/>
      <c r="CI35" s="661"/>
      <c r="CJ35" s="661"/>
      <c r="CK35" s="661"/>
      <c r="CL35" s="661"/>
      <c r="CM35" s="661"/>
      <c r="CN35" s="661"/>
      <c r="CO35" s="661"/>
      <c r="CP35" s="661"/>
      <c r="CQ35" s="662"/>
      <c r="CR35" s="645">
        <v>145500</v>
      </c>
      <c r="CS35" s="682"/>
      <c r="CT35" s="682"/>
      <c r="CU35" s="682"/>
      <c r="CV35" s="682"/>
      <c r="CW35" s="682"/>
      <c r="CX35" s="682"/>
      <c r="CY35" s="683"/>
      <c r="CZ35" s="650">
        <v>0.4</v>
      </c>
      <c r="DA35" s="680"/>
      <c r="DB35" s="680"/>
      <c r="DC35" s="684"/>
      <c r="DD35" s="654">
        <v>112162</v>
      </c>
      <c r="DE35" s="682"/>
      <c r="DF35" s="682"/>
      <c r="DG35" s="682"/>
      <c r="DH35" s="682"/>
      <c r="DI35" s="682"/>
      <c r="DJ35" s="682"/>
      <c r="DK35" s="683"/>
      <c r="DL35" s="654">
        <v>109924</v>
      </c>
      <c r="DM35" s="682"/>
      <c r="DN35" s="682"/>
      <c r="DO35" s="682"/>
      <c r="DP35" s="682"/>
      <c r="DQ35" s="682"/>
      <c r="DR35" s="682"/>
      <c r="DS35" s="682"/>
      <c r="DT35" s="682"/>
      <c r="DU35" s="682"/>
      <c r="DV35" s="683"/>
      <c r="DW35" s="650">
        <v>0.5</v>
      </c>
      <c r="DX35" s="680"/>
      <c r="DY35" s="680"/>
      <c r="DZ35" s="680"/>
      <c r="EA35" s="680"/>
      <c r="EB35" s="680"/>
      <c r="EC35" s="681"/>
    </row>
    <row r="36" spans="2:133" ht="11.25" customHeight="1" x14ac:dyDescent="0.2">
      <c r="B36" s="642" t="s">
        <v>332</v>
      </c>
      <c r="C36" s="643"/>
      <c r="D36" s="643"/>
      <c r="E36" s="643"/>
      <c r="F36" s="643"/>
      <c r="G36" s="643"/>
      <c r="H36" s="643"/>
      <c r="I36" s="643"/>
      <c r="J36" s="643"/>
      <c r="K36" s="643"/>
      <c r="L36" s="643"/>
      <c r="M36" s="643"/>
      <c r="N36" s="643"/>
      <c r="O36" s="643"/>
      <c r="P36" s="643"/>
      <c r="Q36" s="644"/>
      <c r="R36" s="645">
        <v>2303693</v>
      </c>
      <c r="S36" s="646"/>
      <c r="T36" s="646"/>
      <c r="U36" s="646"/>
      <c r="V36" s="646"/>
      <c r="W36" s="646"/>
      <c r="X36" s="646"/>
      <c r="Y36" s="647"/>
      <c r="Z36" s="648">
        <v>5.8</v>
      </c>
      <c r="AA36" s="648"/>
      <c r="AB36" s="648"/>
      <c r="AC36" s="648"/>
      <c r="AD36" s="649" t="s">
        <v>245</v>
      </c>
      <c r="AE36" s="649"/>
      <c r="AF36" s="649"/>
      <c r="AG36" s="649"/>
      <c r="AH36" s="649"/>
      <c r="AI36" s="649"/>
      <c r="AJ36" s="649"/>
      <c r="AK36" s="649"/>
      <c r="AL36" s="650" t="s">
        <v>239</v>
      </c>
      <c r="AM36" s="651"/>
      <c r="AN36" s="651"/>
      <c r="AO36" s="652"/>
      <c r="AP36" s="235"/>
      <c r="AQ36" s="719" t="s">
        <v>333</v>
      </c>
      <c r="AR36" s="720"/>
      <c r="AS36" s="720"/>
      <c r="AT36" s="720"/>
      <c r="AU36" s="720"/>
      <c r="AV36" s="720"/>
      <c r="AW36" s="720"/>
      <c r="AX36" s="720"/>
      <c r="AY36" s="721"/>
      <c r="AZ36" s="634">
        <v>3935993</v>
      </c>
      <c r="BA36" s="635"/>
      <c r="BB36" s="635"/>
      <c r="BC36" s="635"/>
      <c r="BD36" s="635"/>
      <c r="BE36" s="635"/>
      <c r="BF36" s="722"/>
      <c r="BG36" s="656" t="s">
        <v>334</v>
      </c>
      <c r="BH36" s="657"/>
      <c r="BI36" s="657"/>
      <c r="BJ36" s="657"/>
      <c r="BK36" s="657"/>
      <c r="BL36" s="657"/>
      <c r="BM36" s="657"/>
      <c r="BN36" s="657"/>
      <c r="BO36" s="657"/>
      <c r="BP36" s="657"/>
      <c r="BQ36" s="657"/>
      <c r="BR36" s="657"/>
      <c r="BS36" s="657"/>
      <c r="BT36" s="657"/>
      <c r="BU36" s="658"/>
      <c r="BV36" s="634">
        <v>63634</v>
      </c>
      <c r="BW36" s="635"/>
      <c r="BX36" s="635"/>
      <c r="BY36" s="635"/>
      <c r="BZ36" s="635"/>
      <c r="CA36" s="635"/>
      <c r="CB36" s="722"/>
      <c r="CD36" s="660" t="s">
        <v>335</v>
      </c>
      <c r="CE36" s="661"/>
      <c r="CF36" s="661"/>
      <c r="CG36" s="661"/>
      <c r="CH36" s="661"/>
      <c r="CI36" s="661"/>
      <c r="CJ36" s="661"/>
      <c r="CK36" s="661"/>
      <c r="CL36" s="661"/>
      <c r="CM36" s="661"/>
      <c r="CN36" s="661"/>
      <c r="CO36" s="661"/>
      <c r="CP36" s="661"/>
      <c r="CQ36" s="662"/>
      <c r="CR36" s="645">
        <v>5373969</v>
      </c>
      <c r="CS36" s="646"/>
      <c r="CT36" s="646"/>
      <c r="CU36" s="646"/>
      <c r="CV36" s="646"/>
      <c r="CW36" s="646"/>
      <c r="CX36" s="646"/>
      <c r="CY36" s="647"/>
      <c r="CZ36" s="650">
        <v>14</v>
      </c>
      <c r="DA36" s="680"/>
      <c r="DB36" s="680"/>
      <c r="DC36" s="684"/>
      <c r="DD36" s="654">
        <v>4487714</v>
      </c>
      <c r="DE36" s="646"/>
      <c r="DF36" s="646"/>
      <c r="DG36" s="646"/>
      <c r="DH36" s="646"/>
      <c r="DI36" s="646"/>
      <c r="DJ36" s="646"/>
      <c r="DK36" s="647"/>
      <c r="DL36" s="654">
        <v>3069244</v>
      </c>
      <c r="DM36" s="646"/>
      <c r="DN36" s="646"/>
      <c r="DO36" s="646"/>
      <c r="DP36" s="646"/>
      <c r="DQ36" s="646"/>
      <c r="DR36" s="646"/>
      <c r="DS36" s="646"/>
      <c r="DT36" s="646"/>
      <c r="DU36" s="646"/>
      <c r="DV36" s="647"/>
      <c r="DW36" s="650">
        <v>15.3</v>
      </c>
      <c r="DX36" s="680"/>
      <c r="DY36" s="680"/>
      <c r="DZ36" s="680"/>
      <c r="EA36" s="680"/>
      <c r="EB36" s="680"/>
      <c r="EC36" s="681"/>
    </row>
    <row r="37" spans="2:133" ht="11.25" customHeight="1" x14ac:dyDescent="0.2">
      <c r="B37" s="642" t="s">
        <v>336</v>
      </c>
      <c r="C37" s="643"/>
      <c r="D37" s="643"/>
      <c r="E37" s="643"/>
      <c r="F37" s="643"/>
      <c r="G37" s="643"/>
      <c r="H37" s="643"/>
      <c r="I37" s="643"/>
      <c r="J37" s="643"/>
      <c r="K37" s="643"/>
      <c r="L37" s="643"/>
      <c r="M37" s="643"/>
      <c r="N37" s="643"/>
      <c r="O37" s="643"/>
      <c r="P37" s="643"/>
      <c r="Q37" s="644"/>
      <c r="R37" s="645">
        <v>1028587</v>
      </c>
      <c r="S37" s="646"/>
      <c r="T37" s="646"/>
      <c r="U37" s="646"/>
      <c r="V37" s="646"/>
      <c r="W37" s="646"/>
      <c r="X37" s="646"/>
      <c r="Y37" s="647"/>
      <c r="Z37" s="648">
        <v>2.6</v>
      </c>
      <c r="AA37" s="648"/>
      <c r="AB37" s="648"/>
      <c r="AC37" s="648"/>
      <c r="AD37" s="649" t="s">
        <v>239</v>
      </c>
      <c r="AE37" s="649"/>
      <c r="AF37" s="649"/>
      <c r="AG37" s="649"/>
      <c r="AH37" s="649"/>
      <c r="AI37" s="649"/>
      <c r="AJ37" s="649"/>
      <c r="AK37" s="649"/>
      <c r="AL37" s="650" t="s">
        <v>245</v>
      </c>
      <c r="AM37" s="651"/>
      <c r="AN37" s="651"/>
      <c r="AO37" s="652"/>
      <c r="AQ37" s="723" t="s">
        <v>337</v>
      </c>
      <c r="AR37" s="724"/>
      <c r="AS37" s="724"/>
      <c r="AT37" s="724"/>
      <c r="AU37" s="724"/>
      <c r="AV37" s="724"/>
      <c r="AW37" s="724"/>
      <c r="AX37" s="724"/>
      <c r="AY37" s="725"/>
      <c r="AZ37" s="645">
        <v>1267840</v>
      </c>
      <c r="BA37" s="646"/>
      <c r="BB37" s="646"/>
      <c r="BC37" s="646"/>
      <c r="BD37" s="682"/>
      <c r="BE37" s="682"/>
      <c r="BF37" s="712"/>
      <c r="BG37" s="660" t="s">
        <v>338</v>
      </c>
      <c r="BH37" s="661"/>
      <c r="BI37" s="661"/>
      <c r="BJ37" s="661"/>
      <c r="BK37" s="661"/>
      <c r="BL37" s="661"/>
      <c r="BM37" s="661"/>
      <c r="BN37" s="661"/>
      <c r="BO37" s="661"/>
      <c r="BP37" s="661"/>
      <c r="BQ37" s="661"/>
      <c r="BR37" s="661"/>
      <c r="BS37" s="661"/>
      <c r="BT37" s="661"/>
      <c r="BU37" s="662"/>
      <c r="BV37" s="645">
        <v>66749</v>
      </c>
      <c r="BW37" s="646"/>
      <c r="BX37" s="646"/>
      <c r="BY37" s="646"/>
      <c r="BZ37" s="646"/>
      <c r="CA37" s="646"/>
      <c r="CB37" s="655"/>
      <c r="CD37" s="660" t="s">
        <v>339</v>
      </c>
      <c r="CE37" s="661"/>
      <c r="CF37" s="661"/>
      <c r="CG37" s="661"/>
      <c r="CH37" s="661"/>
      <c r="CI37" s="661"/>
      <c r="CJ37" s="661"/>
      <c r="CK37" s="661"/>
      <c r="CL37" s="661"/>
      <c r="CM37" s="661"/>
      <c r="CN37" s="661"/>
      <c r="CO37" s="661"/>
      <c r="CP37" s="661"/>
      <c r="CQ37" s="662"/>
      <c r="CR37" s="645">
        <v>2860623</v>
      </c>
      <c r="CS37" s="682"/>
      <c r="CT37" s="682"/>
      <c r="CU37" s="682"/>
      <c r="CV37" s="682"/>
      <c r="CW37" s="682"/>
      <c r="CX37" s="682"/>
      <c r="CY37" s="683"/>
      <c r="CZ37" s="650">
        <v>7.5</v>
      </c>
      <c r="DA37" s="680"/>
      <c r="DB37" s="680"/>
      <c r="DC37" s="684"/>
      <c r="DD37" s="654">
        <v>2783626</v>
      </c>
      <c r="DE37" s="682"/>
      <c r="DF37" s="682"/>
      <c r="DG37" s="682"/>
      <c r="DH37" s="682"/>
      <c r="DI37" s="682"/>
      <c r="DJ37" s="682"/>
      <c r="DK37" s="683"/>
      <c r="DL37" s="654">
        <v>2783626</v>
      </c>
      <c r="DM37" s="682"/>
      <c r="DN37" s="682"/>
      <c r="DO37" s="682"/>
      <c r="DP37" s="682"/>
      <c r="DQ37" s="682"/>
      <c r="DR37" s="682"/>
      <c r="DS37" s="682"/>
      <c r="DT37" s="682"/>
      <c r="DU37" s="682"/>
      <c r="DV37" s="683"/>
      <c r="DW37" s="650">
        <v>13.8</v>
      </c>
      <c r="DX37" s="680"/>
      <c r="DY37" s="680"/>
      <c r="DZ37" s="680"/>
      <c r="EA37" s="680"/>
      <c r="EB37" s="680"/>
      <c r="EC37" s="681"/>
    </row>
    <row r="38" spans="2:133" ht="11.25" customHeight="1" x14ac:dyDescent="0.2">
      <c r="B38" s="642" t="s">
        <v>340</v>
      </c>
      <c r="C38" s="643"/>
      <c r="D38" s="643"/>
      <c r="E38" s="643"/>
      <c r="F38" s="643"/>
      <c r="G38" s="643"/>
      <c r="H38" s="643"/>
      <c r="I38" s="643"/>
      <c r="J38" s="643"/>
      <c r="K38" s="643"/>
      <c r="L38" s="643"/>
      <c r="M38" s="643"/>
      <c r="N38" s="643"/>
      <c r="O38" s="643"/>
      <c r="P38" s="643"/>
      <c r="Q38" s="644"/>
      <c r="R38" s="645">
        <v>678354</v>
      </c>
      <c r="S38" s="646"/>
      <c r="T38" s="646"/>
      <c r="U38" s="646"/>
      <c r="V38" s="646"/>
      <c r="W38" s="646"/>
      <c r="X38" s="646"/>
      <c r="Y38" s="647"/>
      <c r="Z38" s="648">
        <v>1.7</v>
      </c>
      <c r="AA38" s="648"/>
      <c r="AB38" s="648"/>
      <c r="AC38" s="648"/>
      <c r="AD38" s="649">
        <v>1412</v>
      </c>
      <c r="AE38" s="649"/>
      <c r="AF38" s="649"/>
      <c r="AG38" s="649"/>
      <c r="AH38" s="649"/>
      <c r="AI38" s="649"/>
      <c r="AJ38" s="649"/>
      <c r="AK38" s="649"/>
      <c r="AL38" s="650">
        <v>0</v>
      </c>
      <c r="AM38" s="651"/>
      <c r="AN38" s="651"/>
      <c r="AO38" s="652"/>
      <c r="AQ38" s="723" t="s">
        <v>341</v>
      </c>
      <c r="AR38" s="724"/>
      <c r="AS38" s="724"/>
      <c r="AT38" s="724"/>
      <c r="AU38" s="724"/>
      <c r="AV38" s="724"/>
      <c r="AW38" s="724"/>
      <c r="AX38" s="724"/>
      <c r="AY38" s="725"/>
      <c r="AZ38" s="645">
        <v>65261</v>
      </c>
      <c r="BA38" s="646"/>
      <c r="BB38" s="646"/>
      <c r="BC38" s="646"/>
      <c r="BD38" s="682"/>
      <c r="BE38" s="682"/>
      <c r="BF38" s="712"/>
      <c r="BG38" s="660" t="s">
        <v>342</v>
      </c>
      <c r="BH38" s="661"/>
      <c r="BI38" s="661"/>
      <c r="BJ38" s="661"/>
      <c r="BK38" s="661"/>
      <c r="BL38" s="661"/>
      <c r="BM38" s="661"/>
      <c r="BN38" s="661"/>
      <c r="BO38" s="661"/>
      <c r="BP38" s="661"/>
      <c r="BQ38" s="661"/>
      <c r="BR38" s="661"/>
      <c r="BS38" s="661"/>
      <c r="BT38" s="661"/>
      <c r="BU38" s="662"/>
      <c r="BV38" s="645">
        <v>9407</v>
      </c>
      <c r="BW38" s="646"/>
      <c r="BX38" s="646"/>
      <c r="BY38" s="646"/>
      <c r="BZ38" s="646"/>
      <c r="CA38" s="646"/>
      <c r="CB38" s="655"/>
      <c r="CD38" s="660" t="s">
        <v>343</v>
      </c>
      <c r="CE38" s="661"/>
      <c r="CF38" s="661"/>
      <c r="CG38" s="661"/>
      <c r="CH38" s="661"/>
      <c r="CI38" s="661"/>
      <c r="CJ38" s="661"/>
      <c r="CK38" s="661"/>
      <c r="CL38" s="661"/>
      <c r="CM38" s="661"/>
      <c r="CN38" s="661"/>
      <c r="CO38" s="661"/>
      <c r="CP38" s="661"/>
      <c r="CQ38" s="662"/>
      <c r="CR38" s="645">
        <v>3844887</v>
      </c>
      <c r="CS38" s="646"/>
      <c r="CT38" s="646"/>
      <c r="CU38" s="646"/>
      <c r="CV38" s="646"/>
      <c r="CW38" s="646"/>
      <c r="CX38" s="646"/>
      <c r="CY38" s="647"/>
      <c r="CZ38" s="650">
        <v>10</v>
      </c>
      <c r="DA38" s="680"/>
      <c r="DB38" s="680"/>
      <c r="DC38" s="684"/>
      <c r="DD38" s="654">
        <v>3423587</v>
      </c>
      <c r="DE38" s="646"/>
      <c r="DF38" s="646"/>
      <c r="DG38" s="646"/>
      <c r="DH38" s="646"/>
      <c r="DI38" s="646"/>
      <c r="DJ38" s="646"/>
      <c r="DK38" s="647"/>
      <c r="DL38" s="654">
        <v>3014795</v>
      </c>
      <c r="DM38" s="646"/>
      <c r="DN38" s="646"/>
      <c r="DO38" s="646"/>
      <c r="DP38" s="646"/>
      <c r="DQ38" s="646"/>
      <c r="DR38" s="646"/>
      <c r="DS38" s="646"/>
      <c r="DT38" s="646"/>
      <c r="DU38" s="646"/>
      <c r="DV38" s="647"/>
      <c r="DW38" s="650">
        <v>15</v>
      </c>
      <c r="DX38" s="680"/>
      <c r="DY38" s="680"/>
      <c r="DZ38" s="680"/>
      <c r="EA38" s="680"/>
      <c r="EB38" s="680"/>
      <c r="EC38" s="681"/>
    </row>
    <row r="39" spans="2:133" ht="11.25" customHeight="1" x14ac:dyDescent="0.2">
      <c r="B39" s="642" t="s">
        <v>344</v>
      </c>
      <c r="C39" s="643"/>
      <c r="D39" s="643"/>
      <c r="E39" s="643"/>
      <c r="F39" s="643"/>
      <c r="G39" s="643"/>
      <c r="H39" s="643"/>
      <c r="I39" s="643"/>
      <c r="J39" s="643"/>
      <c r="K39" s="643"/>
      <c r="L39" s="643"/>
      <c r="M39" s="643"/>
      <c r="N39" s="643"/>
      <c r="O39" s="643"/>
      <c r="P39" s="643"/>
      <c r="Q39" s="644"/>
      <c r="R39" s="645">
        <v>5604900</v>
      </c>
      <c r="S39" s="646"/>
      <c r="T39" s="646"/>
      <c r="U39" s="646"/>
      <c r="V39" s="646"/>
      <c r="W39" s="646"/>
      <c r="X39" s="646"/>
      <c r="Y39" s="647"/>
      <c r="Z39" s="648">
        <v>14.2</v>
      </c>
      <c r="AA39" s="648"/>
      <c r="AB39" s="648"/>
      <c r="AC39" s="648"/>
      <c r="AD39" s="649" t="s">
        <v>245</v>
      </c>
      <c r="AE39" s="649"/>
      <c r="AF39" s="649"/>
      <c r="AG39" s="649"/>
      <c r="AH39" s="649"/>
      <c r="AI39" s="649"/>
      <c r="AJ39" s="649"/>
      <c r="AK39" s="649"/>
      <c r="AL39" s="650" t="s">
        <v>245</v>
      </c>
      <c r="AM39" s="651"/>
      <c r="AN39" s="651"/>
      <c r="AO39" s="652"/>
      <c r="AQ39" s="723" t="s">
        <v>345</v>
      </c>
      <c r="AR39" s="724"/>
      <c r="AS39" s="724"/>
      <c r="AT39" s="724"/>
      <c r="AU39" s="724"/>
      <c r="AV39" s="724"/>
      <c r="AW39" s="724"/>
      <c r="AX39" s="724"/>
      <c r="AY39" s="725"/>
      <c r="AZ39" s="645">
        <v>58583</v>
      </c>
      <c r="BA39" s="646"/>
      <c r="BB39" s="646"/>
      <c r="BC39" s="646"/>
      <c r="BD39" s="682"/>
      <c r="BE39" s="682"/>
      <c r="BF39" s="712"/>
      <c r="BG39" s="660" t="s">
        <v>346</v>
      </c>
      <c r="BH39" s="661"/>
      <c r="BI39" s="661"/>
      <c r="BJ39" s="661"/>
      <c r="BK39" s="661"/>
      <c r="BL39" s="661"/>
      <c r="BM39" s="661"/>
      <c r="BN39" s="661"/>
      <c r="BO39" s="661"/>
      <c r="BP39" s="661"/>
      <c r="BQ39" s="661"/>
      <c r="BR39" s="661"/>
      <c r="BS39" s="661"/>
      <c r="BT39" s="661"/>
      <c r="BU39" s="662"/>
      <c r="BV39" s="645">
        <v>15067</v>
      </c>
      <c r="BW39" s="646"/>
      <c r="BX39" s="646"/>
      <c r="BY39" s="646"/>
      <c r="BZ39" s="646"/>
      <c r="CA39" s="646"/>
      <c r="CB39" s="655"/>
      <c r="CD39" s="660" t="s">
        <v>347</v>
      </c>
      <c r="CE39" s="661"/>
      <c r="CF39" s="661"/>
      <c r="CG39" s="661"/>
      <c r="CH39" s="661"/>
      <c r="CI39" s="661"/>
      <c r="CJ39" s="661"/>
      <c r="CK39" s="661"/>
      <c r="CL39" s="661"/>
      <c r="CM39" s="661"/>
      <c r="CN39" s="661"/>
      <c r="CO39" s="661"/>
      <c r="CP39" s="661"/>
      <c r="CQ39" s="662"/>
      <c r="CR39" s="645">
        <v>928286</v>
      </c>
      <c r="CS39" s="682"/>
      <c r="CT39" s="682"/>
      <c r="CU39" s="682"/>
      <c r="CV39" s="682"/>
      <c r="CW39" s="682"/>
      <c r="CX39" s="682"/>
      <c r="CY39" s="683"/>
      <c r="CZ39" s="650">
        <v>2.4</v>
      </c>
      <c r="DA39" s="680"/>
      <c r="DB39" s="680"/>
      <c r="DC39" s="684"/>
      <c r="DD39" s="654">
        <v>753614</v>
      </c>
      <c r="DE39" s="682"/>
      <c r="DF39" s="682"/>
      <c r="DG39" s="682"/>
      <c r="DH39" s="682"/>
      <c r="DI39" s="682"/>
      <c r="DJ39" s="682"/>
      <c r="DK39" s="683"/>
      <c r="DL39" s="654" t="s">
        <v>245</v>
      </c>
      <c r="DM39" s="682"/>
      <c r="DN39" s="682"/>
      <c r="DO39" s="682"/>
      <c r="DP39" s="682"/>
      <c r="DQ39" s="682"/>
      <c r="DR39" s="682"/>
      <c r="DS39" s="682"/>
      <c r="DT39" s="682"/>
      <c r="DU39" s="682"/>
      <c r="DV39" s="683"/>
      <c r="DW39" s="650" t="s">
        <v>245</v>
      </c>
      <c r="DX39" s="680"/>
      <c r="DY39" s="680"/>
      <c r="DZ39" s="680"/>
      <c r="EA39" s="680"/>
      <c r="EB39" s="680"/>
      <c r="EC39" s="681"/>
    </row>
    <row r="40" spans="2:133" ht="11.25" customHeight="1" x14ac:dyDescent="0.2">
      <c r="B40" s="642" t="s">
        <v>348</v>
      </c>
      <c r="C40" s="643"/>
      <c r="D40" s="643"/>
      <c r="E40" s="643"/>
      <c r="F40" s="643"/>
      <c r="G40" s="643"/>
      <c r="H40" s="643"/>
      <c r="I40" s="643"/>
      <c r="J40" s="643"/>
      <c r="K40" s="643"/>
      <c r="L40" s="643"/>
      <c r="M40" s="643"/>
      <c r="N40" s="643"/>
      <c r="O40" s="643"/>
      <c r="P40" s="643"/>
      <c r="Q40" s="644"/>
      <c r="R40" s="645" t="s">
        <v>245</v>
      </c>
      <c r="S40" s="646"/>
      <c r="T40" s="646"/>
      <c r="U40" s="646"/>
      <c r="V40" s="646"/>
      <c r="W40" s="646"/>
      <c r="X40" s="646"/>
      <c r="Y40" s="647"/>
      <c r="Z40" s="648" t="s">
        <v>245</v>
      </c>
      <c r="AA40" s="648"/>
      <c r="AB40" s="648"/>
      <c r="AC40" s="648"/>
      <c r="AD40" s="649" t="s">
        <v>245</v>
      </c>
      <c r="AE40" s="649"/>
      <c r="AF40" s="649"/>
      <c r="AG40" s="649"/>
      <c r="AH40" s="649"/>
      <c r="AI40" s="649"/>
      <c r="AJ40" s="649"/>
      <c r="AK40" s="649"/>
      <c r="AL40" s="650" t="s">
        <v>141</v>
      </c>
      <c r="AM40" s="651"/>
      <c r="AN40" s="651"/>
      <c r="AO40" s="652"/>
      <c r="AQ40" s="723" t="s">
        <v>349</v>
      </c>
      <c r="AR40" s="724"/>
      <c r="AS40" s="724"/>
      <c r="AT40" s="724"/>
      <c r="AU40" s="724"/>
      <c r="AV40" s="724"/>
      <c r="AW40" s="724"/>
      <c r="AX40" s="724"/>
      <c r="AY40" s="725"/>
      <c r="AZ40" s="645">
        <v>23431</v>
      </c>
      <c r="BA40" s="646"/>
      <c r="BB40" s="646"/>
      <c r="BC40" s="646"/>
      <c r="BD40" s="682"/>
      <c r="BE40" s="682"/>
      <c r="BF40" s="712"/>
      <c r="BG40" s="726" t="s">
        <v>350</v>
      </c>
      <c r="BH40" s="727"/>
      <c r="BI40" s="727"/>
      <c r="BJ40" s="727"/>
      <c r="BK40" s="727"/>
      <c r="BL40" s="236"/>
      <c r="BM40" s="661" t="s">
        <v>351</v>
      </c>
      <c r="BN40" s="661"/>
      <c r="BO40" s="661"/>
      <c r="BP40" s="661"/>
      <c r="BQ40" s="661"/>
      <c r="BR40" s="661"/>
      <c r="BS40" s="661"/>
      <c r="BT40" s="661"/>
      <c r="BU40" s="662"/>
      <c r="BV40" s="645">
        <v>102</v>
      </c>
      <c r="BW40" s="646"/>
      <c r="BX40" s="646"/>
      <c r="BY40" s="646"/>
      <c r="BZ40" s="646"/>
      <c r="CA40" s="646"/>
      <c r="CB40" s="655"/>
      <c r="CD40" s="660" t="s">
        <v>352</v>
      </c>
      <c r="CE40" s="661"/>
      <c r="CF40" s="661"/>
      <c r="CG40" s="661"/>
      <c r="CH40" s="661"/>
      <c r="CI40" s="661"/>
      <c r="CJ40" s="661"/>
      <c r="CK40" s="661"/>
      <c r="CL40" s="661"/>
      <c r="CM40" s="661"/>
      <c r="CN40" s="661"/>
      <c r="CO40" s="661"/>
      <c r="CP40" s="661"/>
      <c r="CQ40" s="662"/>
      <c r="CR40" s="645">
        <v>170626</v>
      </c>
      <c r="CS40" s="646"/>
      <c r="CT40" s="646"/>
      <c r="CU40" s="646"/>
      <c r="CV40" s="646"/>
      <c r="CW40" s="646"/>
      <c r="CX40" s="646"/>
      <c r="CY40" s="647"/>
      <c r="CZ40" s="650">
        <v>0.4</v>
      </c>
      <c r="DA40" s="680"/>
      <c r="DB40" s="680"/>
      <c r="DC40" s="684"/>
      <c r="DD40" s="654">
        <v>52226</v>
      </c>
      <c r="DE40" s="646"/>
      <c r="DF40" s="646"/>
      <c r="DG40" s="646"/>
      <c r="DH40" s="646"/>
      <c r="DI40" s="646"/>
      <c r="DJ40" s="646"/>
      <c r="DK40" s="647"/>
      <c r="DL40" s="654">
        <v>12056</v>
      </c>
      <c r="DM40" s="646"/>
      <c r="DN40" s="646"/>
      <c r="DO40" s="646"/>
      <c r="DP40" s="646"/>
      <c r="DQ40" s="646"/>
      <c r="DR40" s="646"/>
      <c r="DS40" s="646"/>
      <c r="DT40" s="646"/>
      <c r="DU40" s="646"/>
      <c r="DV40" s="647"/>
      <c r="DW40" s="650">
        <v>0.1</v>
      </c>
      <c r="DX40" s="680"/>
      <c r="DY40" s="680"/>
      <c r="DZ40" s="680"/>
      <c r="EA40" s="680"/>
      <c r="EB40" s="680"/>
      <c r="EC40" s="681"/>
    </row>
    <row r="41" spans="2:133" ht="11.25" customHeight="1" x14ac:dyDescent="0.2">
      <c r="B41" s="642" t="s">
        <v>353</v>
      </c>
      <c r="C41" s="643"/>
      <c r="D41" s="643"/>
      <c r="E41" s="643"/>
      <c r="F41" s="643"/>
      <c r="G41" s="643"/>
      <c r="H41" s="643"/>
      <c r="I41" s="643"/>
      <c r="J41" s="643"/>
      <c r="K41" s="643"/>
      <c r="L41" s="643"/>
      <c r="M41" s="643"/>
      <c r="N41" s="643"/>
      <c r="O41" s="643"/>
      <c r="P41" s="643"/>
      <c r="Q41" s="644"/>
      <c r="R41" s="645">
        <v>882800</v>
      </c>
      <c r="S41" s="646"/>
      <c r="T41" s="646"/>
      <c r="U41" s="646"/>
      <c r="V41" s="646"/>
      <c r="W41" s="646"/>
      <c r="X41" s="646"/>
      <c r="Y41" s="647"/>
      <c r="Z41" s="648">
        <v>2.2000000000000002</v>
      </c>
      <c r="AA41" s="648"/>
      <c r="AB41" s="648"/>
      <c r="AC41" s="648"/>
      <c r="AD41" s="649" t="s">
        <v>141</v>
      </c>
      <c r="AE41" s="649"/>
      <c r="AF41" s="649"/>
      <c r="AG41" s="649"/>
      <c r="AH41" s="649"/>
      <c r="AI41" s="649"/>
      <c r="AJ41" s="649"/>
      <c r="AK41" s="649"/>
      <c r="AL41" s="650" t="s">
        <v>141</v>
      </c>
      <c r="AM41" s="651"/>
      <c r="AN41" s="651"/>
      <c r="AO41" s="652"/>
      <c r="AQ41" s="723" t="s">
        <v>354</v>
      </c>
      <c r="AR41" s="724"/>
      <c r="AS41" s="724"/>
      <c r="AT41" s="724"/>
      <c r="AU41" s="724"/>
      <c r="AV41" s="724"/>
      <c r="AW41" s="724"/>
      <c r="AX41" s="724"/>
      <c r="AY41" s="725"/>
      <c r="AZ41" s="645">
        <v>453646</v>
      </c>
      <c r="BA41" s="646"/>
      <c r="BB41" s="646"/>
      <c r="BC41" s="646"/>
      <c r="BD41" s="682"/>
      <c r="BE41" s="682"/>
      <c r="BF41" s="712"/>
      <c r="BG41" s="726"/>
      <c r="BH41" s="727"/>
      <c r="BI41" s="727"/>
      <c r="BJ41" s="727"/>
      <c r="BK41" s="727"/>
      <c r="BL41" s="236"/>
      <c r="BM41" s="661" t="s">
        <v>355</v>
      </c>
      <c r="BN41" s="661"/>
      <c r="BO41" s="661"/>
      <c r="BP41" s="661"/>
      <c r="BQ41" s="661"/>
      <c r="BR41" s="661"/>
      <c r="BS41" s="661"/>
      <c r="BT41" s="661"/>
      <c r="BU41" s="662"/>
      <c r="BV41" s="645" t="s">
        <v>245</v>
      </c>
      <c r="BW41" s="646"/>
      <c r="BX41" s="646"/>
      <c r="BY41" s="646"/>
      <c r="BZ41" s="646"/>
      <c r="CA41" s="646"/>
      <c r="CB41" s="655"/>
      <c r="CD41" s="660" t="s">
        <v>356</v>
      </c>
      <c r="CE41" s="661"/>
      <c r="CF41" s="661"/>
      <c r="CG41" s="661"/>
      <c r="CH41" s="661"/>
      <c r="CI41" s="661"/>
      <c r="CJ41" s="661"/>
      <c r="CK41" s="661"/>
      <c r="CL41" s="661"/>
      <c r="CM41" s="661"/>
      <c r="CN41" s="661"/>
      <c r="CO41" s="661"/>
      <c r="CP41" s="661"/>
      <c r="CQ41" s="662"/>
      <c r="CR41" s="645" t="s">
        <v>141</v>
      </c>
      <c r="CS41" s="682"/>
      <c r="CT41" s="682"/>
      <c r="CU41" s="682"/>
      <c r="CV41" s="682"/>
      <c r="CW41" s="682"/>
      <c r="CX41" s="682"/>
      <c r="CY41" s="683"/>
      <c r="CZ41" s="650" t="s">
        <v>141</v>
      </c>
      <c r="DA41" s="680"/>
      <c r="DB41" s="680"/>
      <c r="DC41" s="684"/>
      <c r="DD41" s="654" t="s">
        <v>239</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94" t="s">
        <v>357</v>
      </c>
      <c r="C42" s="695"/>
      <c r="D42" s="695"/>
      <c r="E42" s="695"/>
      <c r="F42" s="695"/>
      <c r="G42" s="695"/>
      <c r="H42" s="695"/>
      <c r="I42" s="695"/>
      <c r="J42" s="695"/>
      <c r="K42" s="695"/>
      <c r="L42" s="695"/>
      <c r="M42" s="695"/>
      <c r="N42" s="695"/>
      <c r="O42" s="695"/>
      <c r="P42" s="695"/>
      <c r="Q42" s="696"/>
      <c r="R42" s="730">
        <v>39456462</v>
      </c>
      <c r="S42" s="731"/>
      <c r="T42" s="731"/>
      <c r="U42" s="731"/>
      <c r="V42" s="731"/>
      <c r="W42" s="731"/>
      <c r="X42" s="731"/>
      <c r="Y42" s="739"/>
      <c r="Z42" s="740">
        <v>100</v>
      </c>
      <c r="AA42" s="740"/>
      <c r="AB42" s="740"/>
      <c r="AC42" s="740"/>
      <c r="AD42" s="741">
        <v>19230708</v>
      </c>
      <c r="AE42" s="741"/>
      <c r="AF42" s="741"/>
      <c r="AG42" s="741"/>
      <c r="AH42" s="741"/>
      <c r="AI42" s="741"/>
      <c r="AJ42" s="741"/>
      <c r="AK42" s="741"/>
      <c r="AL42" s="742">
        <v>100</v>
      </c>
      <c r="AM42" s="717"/>
      <c r="AN42" s="717"/>
      <c r="AO42" s="743"/>
      <c r="AQ42" s="744" t="s">
        <v>358</v>
      </c>
      <c r="AR42" s="745"/>
      <c r="AS42" s="745"/>
      <c r="AT42" s="745"/>
      <c r="AU42" s="745"/>
      <c r="AV42" s="745"/>
      <c r="AW42" s="745"/>
      <c r="AX42" s="745"/>
      <c r="AY42" s="746"/>
      <c r="AZ42" s="730">
        <v>2067232</v>
      </c>
      <c r="BA42" s="731"/>
      <c r="BB42" s="731"/>
      <c r="BC42" s="731"/>
      <c r="BD42" s="716"/>
      <c r="BE42" s="716"/>
      <c r="BF42" s="718"/>
      <c r="BG42" s="728"/>
      <c r="BH42" s="729"/>
      <c r="BI42" s="729"/>
      <c r="BJ42" s="729"/>
      <c r="BK42" s="729"/>
      <c r="BL42" s="237"/>
      <c r="BM42" s="671" t="s">
        <v>359</v>
      </c>
      <c r="BN42" s="671"/>
      <c r="BO42" s="671"/>
      <c r="BP42" s="671"/>
      <c r="BQ42" s="671"/>
      <c r="BR42" s="671"/>
      <c r="BS42" s="671"/>
      <c r="BT42" s="671"/>
      <c r="BU42" s="672"/>
      <c r="BV42" s="730">
        <v>360</v>
      </c>
      <c r="BW42" s="731"/>
      <c r="BX42" s="731"/>
      <c r="BY42" s="731"/>
      <c r="BZ42" s="731"/>
      <c r="CA42" s="731"/>
      <c r="CB42" s="738"/>
      <c r="CD42" s="642" t="s">
        <v>360</v>
      </c>
      <c r="CE42" s="643"/>
      <c r="CF42" s="643"/>
      <c r="CG42" s="643"/>
      <c r="CH42" s="643"/>
      <c r="CI42" s="643"/>
      <c r="CJ42" s="643"/>
      <c r="CK42" s="643"/>
      <c r="CL42" s="643"/>
      <c r="CM42" s="643"/>
      <c r="CN42" s="643"/>
      <c r="CO42" s="643"/>
      <c r="CP42" s="643"/>
      <c r="CQ42" s="644"/>
      <c r="CR42" s="645">
        <v>7629154</v>
      </c>
      <c r="CS42" s="646"/>
      <c r="CT42" s="646"/>
      <c r="CU42" s="646"/>
      <c r="CV42" s="646"/>
      <c r="CW42" s="646"/>
      <c r="CX42" s="646"/>
      <c r="CY42" s="647"/>
      <c r="CZ42" s="650">
        <v>19.899999999999999</v>
      </c>
      <c r="DA42" s="651"/>
      <c r="DB42" s="651"/>
      <c r="DC42" s="663"/>
      <c r="DD42" s="654">
        <v>769014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361</v>
      </c>
      <c r="CE43" s="643"/>
      <c r="CF43" s="643"/>
      <c r="CG43" s="643"/>
      <c r="CH43" s="643"/>
      <c r="CI43" s="643"/>
      <c r="CJ43" s="643"/>
      <c r="CK43" s="643"/>
      <c r="CL43" s="643"/>
      <c r="CM43" s="643"/>
      <c r="CN43" s="643"/>
      <c r="CO43" s="643"/>
      <c r="CP43" s="643"/>
      <c r="CQ43" s="644"/>
      <c r="CR43" s="645">
        <v>117325</v>
      </c>
      <c r="CS43" s="682"/>
      <c r="CT43" s="682"/>
      <c r="CU43" s="682"/>
      <c r="CV43" s="682"/>
      <c r="CW43" s="682"/>
      <c r="CX43" s="682"/>
      <c r="CY43" s="683"/>
      <c r="CZ43" s="650">
        <v>0.3</v>
      </c>
      <c r="DA43" s="680"/>
      <c r="DB43" s="680"/>
      <c r="DC43" s="684"/>
      <c r="DD43" s="654">
        <v>117325</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310</v>
      </c>
      <c r="CE44" s="758"/>
      <c r="CF44" s="642" t="s">
        <v>362</v>
      </c>
      <c r="CG44" s="643"/>
      <c r="CH44" s="643"/>
      <c r="CI44" s="643"/>
      <c r="CJ44" s="643"/>
      <c r="CK44" s="643"/>
      <c r="CL44" s="643"/>
      <c r="CM44" s="643"/>
      <c r="CN44" s="643"/>
      <c r="CO44" s="643"/>
      <c r="CP44" s="643"/>
      <c r="CQ44" s="644"/>
      <c r="CR44" s="645">
        <v>7565064</v>
      </c>
      <c r="CS44" s="646"/>
      <c r="CT44" s="646"/>
      <c r="CU44" s="646"/>
      <c r="CV44" s="646"/>
      <c r="CW44" s="646"/>
      <c r="CX44" s="646"/>
      <c r="CY44" s="647"/>
      <c r="CZ44" s="650">
        <v>19.7</v>
      </c>
      <c r="DA44" s="651"/>
      <c r="DB44" s="651"/>
      <c r="DC44" s="663"/>
      <c r="DD44" s="654">
        <v>762449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363</v>
      </c>
      <c r="CG45" s="643"/>
      <c r="CH45" s="643"/>
      <c r="CI45" s="643"/>
      <c r="CJ45" s="643"/>
      <c r="CK45" s="643"/>
      <c r="CL45" s="643"/>
      <c r="CM45" s="643"/>
      <c r="CN45" s="643"/>
      <c r="CO45" s="643"/>
      <c r="CP45" s="643"/>
      <c r="CQ45" s="644"/>
      <c r="CR45" s="645">
        <v>1927113</v>
      </c>
      <c r="CS45" s="682"/>
      <c r="CT45" s="682"/>
      <c r="CU45" s="682"/>
      <c r="CV45" s="682"/>
      <c r="CW45" s="682"/>
      <c r="CX45" s="682"/>
      <c r="CY45" s="683"/>
      <c r="CZ45" s="650">
        <v>5</v>
      </c>
      <c r="DA45" s="680"/>
      <c r="DB45" s="680"/>
      <c r="DC45" s="684"/>
      <c r="DD45" s="654">
        <v>97409</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365</v>
      </c>
      <c r="CG46" s="643"/>
      <c r="CH46" s="643"/>
      <c r="CI46" s="643"/>
      <c r="CJ46" s="643"/>
      <c r="CK46" s="643"/>
      <c r="CL46" s="643"/>
      <c r="CM46" s="643"/>
      <c r="CN46" s="643"/>
      <c r="CO46" s="643"/>
      <c r="CP46" s="643"/>
      <c r="CQ46" s="644"/>
      <c r="CR46" s="645">
        <v>5520147</v>
      </c>
      <c r="CS46" s="646"/>
      <c r="CT46" s="646"/>
      <c r="CU46" s="646"/>
      <c r="CV46" s="646"/>
      <c r="CW46" s="646"/>
      <c r="CX46" s="646"/>
      <c r="CY46" s="647"/>
      <c r="CZ46" s="650">
        <v>14.4</v>
      </c>
      <c r="DA46" s="651"/>
      <c r="DB46" s="651"/>
      <c r="DC46" s="663"/>
      <c r="DD46" s="654">
        <v>664167</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367</v>
      </c>
      <c r="CG47" s="643"/>
      <c r="CH47" s="643"/>
      <c r="CI47" s="643"/>
      <c r="CJ47" s="643"/>
      <c r="CK47" s="643"/>
      <c r="CL47" s="643"/>
      <c r="CM47" s="643"/>
      <c r="CN47" s="643"/>
      <c r="CO47" s="643"/>
      <c r="CP47" s="643"/>
      <c r="CQ47" s="644"/>
      <c r="CR47" s="645">
        <v>64090</v>
      </c>
      <c r="CS47" s="682"/>
      <c r="CT47" s="682"/>
      <c r="CU47" s="682"/>
      <c r="CV47" s="682"/>
      <c r="CW47" s="682"/>
      <c r="CX47" s="682"/>
      <c r="CY47" s="683"/>
      <c r="CZ47" s="650">
        <v>0.2</v>
      </c>
      <c r="DA47" s="680"/>
      <c r="DB47" s="680"/>
      <c r="DC47" s="684"/>
      <c r="DD47" s="654">
        <v>6565</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ht="11" x14ac:dyDescent="0.2">
      <c r="B48" s="241" t="s">
        <v>368</v>
      </c>
      <c r="CD48" s="761"/>
      <c r="CE48" s="762"/>
      <c r="CF48" s="642" t="s">
        <v>369</v>
      </c>
      <c r="CG48" s="643"/>
      <c r="CH48" s="643"/>
      <c r="CI48" s="643"/>
      <c r="CJ48" s="643"/>
      <c r="CK48" s="643"/>
      <c r="CL48" s="643"/>
      <c r="CM48" s="643"/>
      <c r="CN48" s="643"/>
      <c r="CO48" s="643"/>
      <c r="CP48" s="643"/>
      <c r="CQ48" s="644"/>
      <c r="CR48" s="645" t="s">
        <v>239</v>
      </c>
      <c r="CS48" s="646"/>
      <c r="CT48" s="646"/>
      <c r="CU48" s="646"/>
      <c r="CV48" s="646"/>
      <c r="CW48" s="646"/>
      <c r="CX48" s="646"/>
      <c r="CY48" s="647"/>
      <c r="CZ48" s="650" t="s">
        <v>239</v>
      </c>
      <c r="DA48" s="651"/>
      <c r="DB48" s="651"/>
      <c r="DC48" s="663"/>
      <c r="DD48" s="654" t="s">
        <v>239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94" t="s">
        <v>370</v>
      </c>
      <c r="CE49" s="695"/>
      <c r="CF49" s="695"/>
      <c r="CG49" s="695"/>
      <c r="CH49" s="695"/>
      <c r="CI49" s="695"/>
      <c r="CJ49" s="695"/>
      <c r="CK49" s="695"/>
      <c r="CL49" s="695"/>
      <c r="CM49" s="695"/>
      <c r="CN49" s="695"/>
      <c r="CO49" s="695"/>
      <c r="CP49" s="695"/>
      <c r="CQ49" s="696"/>
      <c r="CR49" s="730">
        <v>38331683</v>
      </c>
      <c r="CS49" s="716"/>
      <c r="CT49" s="716"/>
      <c r="CU49" s="716"/>
      <c r="CV49" s="716"/>
      <c r="CW49" s="716"/>
      <c r="CX49" s="716"/>
      <c r="CY49" s="747"/>
      <c r="CZ49" s="742">
        <v>100</v>
      </c>
      <c r="DA49" s="748"/>
      <c r="DB49" s="748"/>
      <c r="DC49" s="749"/>
      <c r="DD49" s="750">
        <v>23395913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kj0f087LOZr1A2aZab6h2Xj8YhAqD1Zsi8+UxH0uBrqVNXlLwqUJXof123q33Kc2qfkW7nX6OrYtvIUioMvCpA==" saltValue="j9JvcBfelzU2ve34Vnz2C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372</v>
      </c>
      <c r="DK2" s="793"/>
      <c r="DL2" s="793"/>
      <c r="DM2" s="793"/>
      <c r="DN2" s="793"/>
      <c r="DO2" s="794"/>
      <c r="DP2" s="250"/>
      <c r="DQ2" s="792" t="s">
        <v>373</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374</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376</v>
      </c>
      <c r="B5" s="787"/>
      <c r="C5" s="787"/>
      <c r="D5" s="787"/>
      <c r="E5" s="787"/>
      <c r="F5" s="787"/>
      <c r="G5" s="787"/>
      <c r="H5" s="787"/>
      <c r="I5" s="787"/>
      <c r="J5" s="787"/>
      <c r="K5" s="787"/>
      <c r="L5" s="787"/>
      <c r="M5" s="787"/>
      <c r="N5" s="787"/>
      <c r="O5" s="787"/>
      <c r="P5" s="788"/>
      <c r="Q5" s="763" t="s">
        <v>377</v>
      </c>
      <c r="R5" s="764"/>
      <c r="S5" s="764"/>
      <c r="T5" s="764"/>
      <c r="U5" s="765"/>
      <c r="V5" s="763" t="s">
        <v>378</v>
      </c>
      <c r="W5" s="764"/>
      <c r="X5" s="764"/>
      <c r="Y5" s="764"/>
      <c r="Z5" s="765"/>
      <c r="AA5" s="763" t="s">
        <v>379</v>
      </c>
      <c r="AB5" s="764"/>
      <c r="AC5" s="764"/>
      <c r="AD5" s="764"/>
      <c r="AE5" s="764"/>
      <c r="AF5" s="796" t="s">
        <v>380</v>
      </c>
      <c r="AG5" s="764"/>
      <c r="AH5" s="764"/>
      <c r="AI5" s="764"/>
      <c r="AJ5" s="775"/>
      <c r="AK5" s="764" t="s">
        <v>381</v>
      </c>
      <c r="AL5" s="764"/>
      <c r="AM5" s="764"/>
      <c r="AN5" s="764"/>
      <c r="AO5" s="765"/>
      <c r="AP5" s="763" t="s">
        <v>382</v>
      </c>
      <c r="AQ5" s="764"/>
      <c r="AR5" s="764"/>
      <c r="AS5" s="764"/>
      <c r="AT5" s="765"/>
      <c r="AU5" s="763" t="s">
        <v>383</v>
      </c>
      <c r="AV5" s="764"/>
      <c r="AW5" s="764"/>
      <c r="AX5" s="764"/>
      <c r="AY5" s="775"/>
      <c r="AZ5" s="257"/>
      <c r="BA5" s="257"/>
      <c r="BB5" s="257"/>
      <c r="BC5" s="257"/>
      <c r="BD5" s="257"/>
      <c r="BE5" s="258"/>
      <c r="BF5" s="258"/>
      <c r="BG5" s="258"/>
      <c r="BH5" s="258"/>
      <c r="BI5" s="258"/>
      <c r="BJ5" s="258"/>
      <c r="BK5" s="258"/>
      <c r="BL5" s="258"/>
      <c r="BM5" s="258"/>
      <c r="BN5" s="258"/>
      <c r="BO5" s="258"/>
      <c r="BP5" s="258"/>
      <c r="BQ5" s="786" t="s">
        <v>384</v>
      </c>
      <c r="BR5" s="787"/>
      <c r="BS5" s="787"/>
      <c r="BT5" s="787"/>
      <c r="BU5" s="787"/>
      <c r="BV5" s="787"/>
      <c r="BW5" s="787"/>
      <c r="BX5" s="787"/>
      <c r="BY5" s="787"/>
      <c r="BZ5" s="787"/>
      <c r="CA5" s="787"/>
      <c r="CB5" s="787"/>
      <c r="CC5" s="787"/>
      <c r="CD5" s="787"/>
      <c r="CE5" s="787"/>
      <c r="CF5" s="787"/>
      <c r="CG5" s="788"/>
      <c r="CH5" s="763" t="s">
        <v>385</v>
      </c>
      <c r="CI5" s="764"/>
      <c r="CJ5" s="764"/>
      <c r="CK5" s="764"/>
      <c r="CL5" s="765"/>
      <c r="CM5" s="763" t="s">
        <v>386</v>
      </c>
      <c r="CN5" s="764"/>
      <c r="CO5" s="764"/>
      <c r="CP5" s="764"/>
      <c r="CQ5" s="765"/>
      <c r="CR5" s="763" t="s">
        <v>387</v>
      </c>
      <c r="CS5" s="764"/>
      <c r="CT5" s="764"/>
      <c r="CU5" s="764"/>
      <c r="CV5" s="765"/>
      <c r="CW5" s="763" t="s">
        <v>388</v>
      </c>
      <c r="CX5" s="764"/>
      <c r="CY5" s="764"/>
      <c r="CZ5" s="764"/>
      <c r="DA5" s="765"/>
      <c r="DB5" s="763" t="s">
        <v>389</v>
      </c>
      <c r="DC5" s="764"/>
      <c r="DD5" s="764"/>
      <c r="DE5" s="764"/>
      <c r="DF5" s="765"/>
      <c r="DG5" s="769" t="s">
        <v>390</v>
      </c>
      <c r="DH5" s="770"/>
      <c r="DI5" s="770"/>
      <c r="DJ5" s="770"/>
      <c r="DK5" s="771"/>
      <c r="DL5" s="769" t="s">
        <v>391</v>
      </c>
      <c r="DM5" s="770"/>
      <c r="DN5" s="770"/>
      <c r="DO5" s="770"/>
      <c r="DP5" s="771"/>
      <c r="DQ5" s="763" t="s">
        <v>392</v>
      </c>
      <c r="DR5" s="764"/>
      <c r="DS5" s="764"/>
      <c r="DT5" s="764"/>
      <c r="DU5" s="765"/>
      <c r="DV5" s="763" t="s">
        <v>383</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393</v>
      </c>
      <c r="C7" s="778"/>
      <c r="D7" s="778"/>
      <c r="E7" s="778"/>
      <c r="F7" s="778"/>
      <c r="G7" s="778"/>
      <c r="H7" s="778"/>
      <c r="I7" s="778"/>
      <c r="J7" s="778"/>
      <c r="K7" s="778"/>
      <c r="L7" s="778"/>
      <c r="M7" s="778"/>
      <c r="N7" s="778"/>
      <c r="O7" s="778"/>
      <c r="P7" s="779"/>
      <c r="Q7" s="780">
        <v>39456</v>
      </c>
      <c r="R7" s="781"/>
      <c r="S7" s="781"/>
      <c r="T7" s="781"/>
      <c r="U7" s="781"/>
      <c r="V7" s="781">
        <v>38332</v>
      </c>
      <c r="W7" s="781"/>
      <c r="X7" s="781"/>
      <c r="Y7" s="781"/>
      <c r="Z7" s="781"/>
      <c r="AA7" s="781">
        <v>1124</v>
      </c>
      <c r="AB7" s="781"/>
      <c r="AC7" s="781"/>
      <c r="AD7" s="781"/>
      <c r="AE7" s="782"/>
      <c r="AF7" s="783">
        <v>1040</v>
      </c>
      <c r="AG7" s="784"/>
      <c r="AH7" s="784"/>
      <c r="AI7" s="784"/>
      <c r="AJ7" s="785"/>
      <c r="AK7" s="820" t="s">
        <v>601</v>
      </c>
      <c r="AL7" s="821"/>
      <c r="AM7" s="821"/>
      <c r="AN7" s="821"/>
      <c r="AO7" s="821"/>
      <c r="AP7" s="821">
        <v>48314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613</v>
      </c>
      <c r="BT7" s="825"/>
      <c r="BU7" s="825"/>
      <c r="BV7" s="825"/>
      <c r="BW7" s="825"/>
      <c r="BX7" s="825"/>
      <c r="BY7" s="825"/>
      <c r="BZ7" s="825"/>
      <c r="CA7" s="825"/>
      <c r="CB7" s="825"/>
      <c r="CC7" s="825"/>
      <c r="CD7" s="825"/>
      <c r="CE7" s="825"/>
      <c r="CF7" s="825"/>
      <c r="CG7" s="826"/>
      <c r="CH7" s="817">
        <v>23</v>
      </c>
      <c r="CI7" s="818"/>
      <c r="CJ7" s="818"/>
      <c r="CK7" s="818"/>
      <c r="CL7" s="819"/>
      <c r="CM7" s="817">
        <v>454</v>
      </c>
      <c r="CN7" s="818"/>
      <c r="CO7" s="818"/>
      <c r="CP7" s="818"/>
      <c r="CQ7" s="819"/>
      <c r="CR7" s="817">
        <v>142</v>
      </c>
      <c r="CS7" s="818"/>
      <c r="CT7" s="818"/>
      <c r="CU7" s="818"/>
      <c r="CV7" s="819"/>
      <c r="CW7" s="817" t="s">
        <v>534</v>
      </c>
      <c r="CX7" s="818"/>
      <c r="CY7" s="818"/>
      <c r="CZ7" s="818"/>
      <c r="DA7" s="819"/>
      <c r="DB7" s="817" t="s">
        <v>534</v>
      </c>
      <c r="DC7" s="818"/>
      <c r="DD7" s="818"/>
      <c r="DE7" s="818"/>
      <c r="DF7" s="819"/>
      <c r="DG7" s="817" t="s">
        <v>534</v>
      </c>
      <c r="DH7" s="818"/>
      <c r="DI7" s="818"/>
      <c r="DJ7" s="818"/>
      <c r="DK7" s="819"/>
      <c r="DL7" s="817" t="s">
        <v>534</v>
      </c>
      <c r="DM7" s="818"/>
      <c r="DN7" s="818"/>
      <c r="DO7" s="818"/>
      <c r="DP7" s="819"/>
      <c r="DQ7" s="817" t="s">
        <v>534</v>
      </c>
      <c r="DR7" s="818"/>
      <c r="DS7" s="818"/>
      <c r="DT7" s="818"/>
      <c r="DU7" s="819"/>
      <c r="DV7" s="798"/>
      <c r="DW7" s="799"/>
      <c r="DX7" s="799"/>
      <c r="DY7" s="799"/>
      <c r="DZ7" s="800"/>
      <c r="EA7" s="255"/>
    </row>
    <row r="8" spans="1:131" s="256" customFormat="1" ht="26.25" customHeight="1" x14ac:dyDescent="0.2">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614</v>
      </c>
      <c r="BT8" s="815"/>
      <c r="BU8" s="815"/>
      <c r="BV8" s="815"/>
      <c r="BW8" s="815"/>
      <c r="BX8" s="815"/>
      <c r="BY8" s="815"/>
      <c r="BZ8" s="815"/>
      <c r="CA8" s="815"/>
      <c r="CB8" s="815"/>
      <c r="CC8" s="815"/>
      <c r="CD8" s="815"/>
      <c r="CE8" s="815"/>
      <c r="CF8" s="815"/>
      <c r="CG8" s="816"/>
      <c r="CH8" s="827">
        <v>236</v>
      </c>
      <c r="CI8" s="828"/>
      <c r="CJ8" s="828"/>
      <c r="CK8" s="828"/>
      <c r="CL8" s="829"/>
      <c r="CM8" s="827">
        <v>2370</v>
      </c>
      <c r="CN8" s="828"/>
      <c r="CO8" s="828"/>
      <c r="CP8" s="828"/>
      <c r="CQ8" s="829"/>
      <c r="CR8" s="827">
        <v>22</v>
      </c>
      <c r="CS8" s="828"/>
      <c r="CT8" s="828"/>
      <c r="CU8" s="828"/>
      <c r="CV8" s="829"/>
      <c r="CW8" s="827" t="s">
        <v>534</v>
      </c>
      <c r="CX8" s="828"/>
      <c r="CY8" s="828"/>
      <c r="CZ8" s="828"/>
      <c r="DA8" s="829"/>
      <c r="DB8" s="827" t="s">
        <v>534</v>
      </c>
      <c r="DC8" s="828"/>
      <c r="DD8" s="828"/>
      <c r="DE8" s="828"/>
      <c r="DF8" s="829"/>
      <c r="DG8" s="827" t="s">
        <v>534</v>
      </c>
      <c r="DH8" s="828"/>
      <c r="DI8" s="828"/>
      <c r="DJ8" s="828"/>
      <c r="DK8" s="829"/>
      <c r="DL8" s="827" t="s">
        <v>534</v>
      </c>
      <c r="DM8" s="828"/>
      <c r="DN8" s="828"/>
      <c r="DO8" s="828"/>
      <c r="DP8" s="829"/>
      <c r="DQ8" s="827" t="s">
        <v>534</v>
      </c>
      <c r="DR8" s="828"/>
      <c r="DS8" s="828"/>
      <c r="DT8" s="828"/>
      <c r="DU8" s="829"/>
      <c r="DV8" s="830"/>
      <c r="DW8" s="831"/>
      <c r="DX8" s="831"/>
      <c r="DY8" s="831"/>
      <c r="DZ8" s="832"/>
      <c r="EA8" s="255"/>
    </row>
    <row r="9" spans="1:131" s="256" customFormat="1" ht="26.25" customHeight="1" x14ac:dyDescent="0.2">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615</v>
      </c>
      <c r="BT9" s="815"/>
      <c r="BU9" s="815"/>
      <c r="BV9" s="815"/>
      <c r="BW9" s="815"/>
      <c r="BX9" s="815"/>
      <c r="BY9" s="815"/>
      <c r="BZ9" s="815"/>
      <c r="CA9" s="815"/>
      <c r="CB9" s="815"/>
      <c r="CC9" s="815"/>
      <c r="CD9" s="815"/>
      <c r="CE9" s="815"/>
      <c r="CF9" s="815"/>
      <c r="CG9" s="816"/>
      <c r="CH9" s="827">
        <v>3</v>
      </c>
      <c r="CI9" s="828"/>
      <c r="CJ9" s="828"/>
      <c r="CK9" s="828"/>
      <c r="CL9" s="829"/>
      <c r="CM9" s="827">
        <v>255</v>
      </c>
      <c r="CN9" s="828"/>
      <c r="CO9" s="828"/>
      <c r="CP9" s="828"/>
      <c r="CQ9" s="829"/>
      <c r="CR9" s="827">
        <v>20</v>
      </c>
      <c r="CS9" s="828"/>
      <c r="CT9" s="828"/>
      <c r="CU9" s="828"/>
      <c r="CV9" s="829"/>
      <c r="CW9" s="827" t="s">
        <v>534</v>
      </c>
      <c r="CX9" s="828"/>
      <c r="CY9" s="828"/>
      <c r="CZ9" s="828"/>
      <c r="DA9" s="829"/>
      <c r="DB9" s="827" t="s">
        <v>534</v>
      </c>
      <c r="DC9" s="828"/>
      <c r="DD9" s="828"/>
      <c r="DE9" s="828"/>
      <c r="DF9" s="829"/>
      <c r="DG9" s="827" t="s">
        <v>534</v>
      </c>
      <c r="DH9" s="828"/>
      <c r="DI9" s="828"/>
      <c r="DJ9" s="828"/>
      <c r="DK9" s="829"/>
      <c r="DL9" s="827" t="s">
        <v>534</v>
      </c>
      <c r="DM9" s="828"/>
      <c r="DN9" s="828"/>
      <c r="DO9" s="828"/>
      <c r="DP9" s="829"/>
      <c r="DQ9" s="827" t="s">
        <v>534</v>
      </c>
      <c r="DR9" s="828"/>
      <c r="DS9" s="828"/>
      <c r="DT9" s="828"/>
      <c r="DU9" s="829"/>
      <c r="DV9" s="830"/>
      <c r="DW9" s="831"/>
      <c r="DX9" s="831"/>
      <c r="DY9" s="831"/>
      <c r="DZ9" s="832"/>
      <c r="EA9" s="255"/>
    </row>
    <row r="10" spans="1:131" s="256" customFormat="1" ht="26.25" customHeight="1" x14ac:dyDescent="0.2">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616</v>
      </c>
      <c r="BT10" s="815"/>
      <c r="BU10" s="815"/>
      <c r="BV10" s="815"/>
      <c r="BW10" s="815"/>
      <c r="BX10" s="815"/>
      <c r="BY10" s="815"/>
      <c r="BZ10" s="815"/>
      <c r="CA10" s="815"/>
      <c r="CB10" s="815"/>
      <c r="CC10" s="815"/>
      <c r="CD10" s="815"/>
      <c r="CE10" s="815"/>
      <c r="CF10" s="815"/>
      <c r="CG10" s="816"/>
      <c r="CH10" s="827">
        <v>1</v>
      </c>
      <c r="CI10" s="828"/>
      <c r="CJ10" s="828"/>
      <c r="CK10" s="828"/>
      <c r="CL10" s="829"/>
      <c r="CM10" s="827">
        <v>97</v>
      </c>
      <c r="CN10" s="828"/>
      <c r="CO10" s="828"/>
      <c r="CP10" s="828"/>
      <c r="CQ10" s="829"/>
      <c r="CR10" s="827">
        <v>40</v>
      </c>
      <c r="CS10" s="828"/>
      <c r="CT10" s="828"/>
      <c r="CU10" s="828"/>
      <c r="CV10" s="829"/>
      <c r="CW10" s="827" t="s">
        <v>534</v>
      </c>
      <c r="CX10" s="828"/>
      <c r="CY10" s="828"/>
      <c r="CZ10" s="828"/>
      <c r="DA10" s="829"/>
      <c r="DB10" s="827" t="s">
        <v>534</v>
      </c>
      <c r="DC10" s="828"/>
      <c r="DD10" s="828"/>
      <c r="DE10" s="828"/>
      <c r="DF10" s="829"/>
      <c r="DG10" s="827" t="s">
        <v>534</v>
      </c>
      <c r="DH10" s="828"/>
      <c r="DI10" s="828"/>
      <c r="DJ10" s="828"/>
      <c r="DK10" s="829"/>
      <c r="DL10" s="827" t="s">
        <v>534</v>
      </c>
      <c r="DM10" s="828"/>
      <c r="DN10" s="828"/>
      <c r="DO10" s="828"/>
      <c r="DP10" s="829"/>
      <c r="DQ10" s="827" t="s">
        <v>534</v>
      </c>
      <c r="DR10" s="828"/>
      <c r="DS10" s="828"/>
      <c r="DT10" s="828"/>
      <c r="DU10" s="829"/>
      <c r="DV10" s="830"/>
      <c r="DW10" s="831"/>
      <c r="DX10" s="831"/>
      <c r="DY10" s="831"/>
      <c r="DZ10" s="832"/>
      <c r="EA10" s="255"/>
    </row>
    <row r="11" spans="1:131" s="256" customFormat="1" ht="26.25" customHeight="1" x14ac:dyDescent="0.2">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617</v>
      </c>
      <c r="BT11" s="815"/>
      <c r="BU11" s="815"/>
      <c r="BV11" s="815"/>
      <c r="BW11" s="815"/>
      <c r="BX11" s="815"/>
      <c r="BY11" s="815"/>
      <c r="BZ11" s="815"/>
      <c r="CA11" s="815"/>
      <c r="CB11" s="815"/>
      <c r="CC11" s="815"/>
      <c r="CD11" s="815"/>
      <c r="CE11" s="815"/>
      <c r="CF11" s="815"/>
      <c r="CG11" s="816"/>
      <c r="CH11" s="827">
        <v>1</v>
      </c>
      <c r="CI11" s="828"/>
      <c r="CJ11" s="828"/>
      <c r="CK11" s="828"/>
      <c r="CL11" s="829"/>
      <c r="CM11" s="827">
        <v>32</v>
      </c>
      <c r="CN11" s="828"/>
      <c r="CO11" s="828"/>
      <c r="CP11" s="828"/>
      <c r="CQ11" s="829"/>
      <c r="CR11" s="827">
        <v>10</v>
      </c>
      <c r="CS11" s="828"/>
      <c r="CT11" s="828"/>
      <c r="CU11" s="828"/>
      <c r="CV11" s="829"/>
      <c r="CW11" s="827" t="s">
        <v>534</v>
      </c>
      <c r="CX11" s="828"/>
      <c r="CY11" s="828"/>
      <c r="CZ11" s="828"/>
      <c r="DA11" s="829"/>
      <c r="DB11" s="827" t="s">
        <v>534</v>
      </c>
      <c r="DC11" s="828"/>
      <c r="DD11" s="828"/>
      <c r="DE11" s="828"/>
      <c r="DF11" s="829"/>
      <c r="DG11" s="827" t="s">
        <v>534</v>
      </c>
      <c r="DH11" s="828"/>
      <c r="DI11" s="828"/>
      <c r="DJ11" s="828"/>
      <c r="DK11" s="829"/>
      <c r="DL11" s="827" t="s">
        <v>534</v>
      </c>
      <c r="DM11" s="828"/>
      <c r="DN11" s="828"/>
      <c r="DO11" s="828"/>
      <c r="DP11" s="829"/>
      <c r="DQ11" s="827" t="s">
        <v>534</v>
      </c>
      <c r="DR11" s="828"/>
      <c r="DS11" s="828"/>
      <c r="DT11" s="828"/>
      <c r="DU11" s="829"/>
      <c r="DV11" s="830"/>
      <c r="DW11" s="831"/>
      <c r="DX11" s="831"/>
      <c r="DY11" s="831"/>
      <c r="DZ11" s="832"/>
      <c r="EA11" s="255"/>
    </row>
    <row r="12" spans="1:131" s="256" customFormat="1" ht="26.25" customHeight="1" x14ac:dyDescent="0.2">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2">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2">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2">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5">
      <c r="A23" s="265" t="s">
        <v>395</v>
      </c>
      <c r="B23" s="836" t="s">
        <v>396</v>
      </c>
      <c r="C23" s="837"/>
      <c r="D23" s="837"/>
      <c r="E23" s="837"/>
      <c r="F23" s="837"/>
      <c r="G23" s="837"/>
      <c r="H23" s="837"/>
      <c r="I23" s="837"/>
      <c r="J23" s="837"/>
      <c r="K23" s="837"/>
      <c r="L23" s="837"/>
      <c r="M23" s="837"/>
      <c r="N23" s="837"/>
      <c r="O23" s="837"/>
      <c r="P23" s="838"/>
      <c r="Q23" s="839">
        <v>39456</v>
      </c>
      <c r="R23" s="840"/>
      <c r="S23" s="840"/>
      <c r="T23" s="840"/>
      <c r="U23" s="840"/>
      <c r="V23" s="840">
        <v>38332</v>
      </c>
      <c r="W23" s="840"/>
      <c r="X23" s="840"/>
      <c r="Y23" s="840"/>
      <c r="Z23" s="840"/>
      <c r="AA23" s="840">
        <v>1124</v>
      </c>
      <c r="AB23" s="840"/>
      <c r="AC23" s="840"/>
      <c r="AD23" s="840"/>
      <c r="AE23" s="841"/>
      <c r="AF23" s="842">
        <v>1040</v>
      </c>
      <c r="AG23" s="840"/>
      <c r="AH23" s="840"/>
      <c r="AI23" s="840"/>
      <c r="AJ23" s="843"/>
      <c r="AK23" s="844"/>
      <c r="AL23" s="845"/>
      <c r="AM23" s="845"/>
      <c r="AN23" s="845"/>
      <c r="AO23" s="845"/>
      <c r="AP23" s="840">
        <v>48314</v>
      </c>
      <c r="AQ23" s="840"/>
      <c r="AR23" s="840"/>
      <c r="AS23" s="840"/>
      <c r="AT23" s="840"/>
      <c r="AU23" s="846"/>
      <c r="AV23" s="846"/>
      <c r="AW23" s="846"/>
      <c r="AX23" s="846"/>
      <c r="AY23" s="847"/>
      <c r="AZ23" s="855" t="s">
        <v>397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2">
      <c r="A24" s="854" t="s">
        <v>398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5">
      <c r="A25" s="795" t="s">
        <v>399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2">
      <c r="A26" s="786" t="s">
        <v>376</v>
      </c>
      <c r="B26" s="787"/>
      <c r="C26" s="787"/>
      <c r="D26" s="787"/>
      <c r="E26" s="787"/>
      <c r="F26" s="787"/>
      <c r="G26" s="787"/>
      <c r="H26" s="787"/>
      <c r="I26" s="787"/>
      <c r="J26" s="787"/>
      <c r="K26" s="787"/>
      <c r="L26" s="787"/>
      <c r="M26" s="787"/>
      <c r="N26" s="787"/>
      <c r="O26" s="787"/>
      <c r="P26" s="788"/>
      <c r="Q26" s="763" t="s">
        <v>400</v>
      </c>
      <c r="R26" s="764"/>
      <c r="S26" s="764"/>
      <c r="T26" s="764"/>
      <c r="U26" s="765"/>
      <c r="V26" s="763" t="s">
        <v>401</v>
      </c>
      <c r="W26" s="764"/>
      <c r="X26" s="764"/>
      <c r="Y26" s="764"/>
      <c r="Z26" s="765"/>
      <c r="AA26" s="763" t="s">
        <v>402</v>
      </c>
      <c r="AB26" s="764"/>
      <c r="AC26" s="764"/>
      <c r="AD26" s="764"/>
      <c r="AE26" s="764"/>
      <c r="AF26" s="858" t="s">
        <v>403</v>
      </c>
      <c r="AG26" s="859"/>
      <c r="AH26" s="859"/>
      <c r="AI26" s="859"/>
      <c r="AJ26" s="860"/>
      <c r="AK26" s="764" t="s">
        <v>404</v>
      </c>
      <c r="AL26" s="764"/>
      <c r="AM26" s="764"/>
      <c r="AN26" s="764"/>
      <c r="AO26" s="765"/>
      <c r="AP26" s="763" t="s">
        <v>405</v>
      </c>
      <c r="AQ26" s="764"/>
      <c r="AR26" s="764"/>
      <c r="AS26" s="764"/>
      <c r="AT26" s="765"/>
      <c r="AU26" s="763" t="s">
        <v>406</v>
      </c>
      <c r="AV26" s="764"/>
      <c r="AW26" s="764"/>
      <c r="AX26" s="764"/>
      <c r="AY26" s="765"/>
      <c r="AZ26" s="763" t="s">
        <v>407</v>
      </c>
      <c r="BA26" s="764"/>
      <c r="BB26" s="764"/>
      <c r="BC26" s="764"/>
      <c r="BD26" s="765"/>
      <c r="BE26" s="763" t="s">
        <v>383</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2">
      <c r="A28" s="267">
        <v>1</v>
      </c>
      <c r="B28" s="777" t="s">
        <v>408</v>
      </c>
      <c r="C28" s="778"/>
      <c r="D28" s="778"/>
      <c r="E28" s="778"/>
      <c r="F28" s="778"/>
      <c r="G28" s="778"/>
      <c r="H28" s="778"/>
      <c r="I28" s="778"/>
      <c r="J28" s="778"/>
      <c r="K28" s="778"/>
      <c r="L28" s="778"/>
      <c r="M28" s="778"/>
      <c r="N28" s="778"/>
      <c r="O28" s="778"/>
      <c r="P28" s="779"/>
      <c r="Q28" s="868">
        <v>7658</v>
      </c>
      <c r="R28" s="869"/>
      <c r="S28" s="869"/>
      <c r="T28" s="869"/>
      <c r="U28" s="869"/>
      <c r="V28" s="869">
        <v>7594</v>
      </c>
      <c r="W28" s="869"/>
      <c r="X28" s="869"/>
      <c r="Y28" s="869"/>
      <c r="Z28" s="869"/>
      <c r="AA28" s="869">
        <v>64</v>
      </c>
      <c r="AB28" s="869"/>
      <c r="AC28" s="869"/>
      <c r="AD28" s="869"/>
      <c r="AE28" s="870"/>
      <c r="AF28" s="871">
        <v>64</v>
      </c>
      <c r="AG28" s="869"/>
      <c r="AH28" s="869"/>
      <c r="AI28" s="869"/>
      <c r="AJ28" s="872"/>
      <c r="AK28" s="873">
        <v>454</v>
      </c>
      <c r="AL28" s="864"/>
      <c r="AM28" s="864"/>
      <c r="AN28" s="864"/>
      <c r="AO28" s="864"/>
      <c r="AP28" s="864" t="s">
        <v>602</v>
      </c>
      <c r="AQ28" s="864"/>
      <c r="AR28" s="864"/>
      <c r="AS28" s="864"/>
      <c r="AT28" s="864"/>
      <c r="AU28" s="864" t="s">
        <v>602</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7">
        <v>2</v>
      </c>
      <c r="B29" s="801" t="s">
        <v>409</v>
      </c>
      <c r="C29" s="802"/>
      <c r="D29" s="802"/>
      <c r="E29" s="802"/>
      <c r="F29" s="802"/>
      <c r="G29" s="802"/>
      <c r="H29" s="802"/>
      <c r="I29" s="802"/>
      <c r="J29" s="802"/>
      <c r="K29" s="802"/>
      <c r="L29" s="802"/>
      <c r="M29" s="802"/>
      <c r="N29" s="802"/>
      <c r="O29" s="802"/>
      <c r="P29" s="803"/>
      <c r="Q29" s="804">
        <v>7717</v>
      </c>
      <c r="R29" s="805"/>
      <c r="S29" s="805"/>
      <c r="T29" s="805"/>
      <c r="U29" s="805"/>
      <c r="V29" s="805">
        <v>7656</v>
      </c>
      <c r="W29" s="805"/>
      <c r="X29" s="805"/>
      <c r="Y29" s="805"/>
      <c r="Z29" s="805"/>
      <c r="AA29" s="805">
        <v>61</v>
      </c>
      <c r="AB29" s="805"/>
      <c r="AC29" s="805"/>
      <c r="AD29" s="805"/>
      <c r="AE29" s="806"/>
      <c r="AF29" s="807">
        <v>61</v>
      </c>
      <c r="AG29" s="808"/>
      <c r="AH29" s="808"/>
      <c r="AI29" s="808"/>
      <c r="AJ29" s="809"/>
      <c r="AK29" s="876">
        <v>1063</v>
      </c>
      <c r="AL29" s="877"/>
      <c r="AM29" s="877"/>
      <c r="AN29" s="877"/>
      <c r="AO29" s="877"/>
      <c r="AP29" s="877" t="s">
        <v>602</v>
      </c>
      <c r="AQ29" s="877"/>
      <c r="AR29" s="877"/>
      <c r="AS29" s="877"/>
      <c r="AT29" s="877"/>
      <c r="AU29" s="877" t="s">
        <v>602</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7">
        <v>3</v>
      </c>
      <c r="B30" s="801" t="s">
        <v>410</v>
      </c>
      <c r="C30" s="802"/>
      <c r="D30" s="802"/>
      <c r="E30" s="802"/>
      <c r="F30" s="802"/>
      <c r="G30" s="802"/>
      <c r="H30" s="802"/>
      <c r="I30" s="802"/>
      <c r="J30" s="802"/>
      <c r="K30" s="802"/>
      <c r="L30" s="802"/>
      <c r="M30" s="802"/>
      <c r="N30" s="802"/>
      <c r="O30" s="802"/>
      <c r="P30" s="803"/>
      <c r="Q30" s="804">
        <v>996</v>
      </c>
      <c r="R30" s="805"/>
      <c r="S30" s="805"/>
      <c r="T30" s="805"/>
      <c r="U30" s="805"/>
      <c r="V30" s="805">
        <v>996</v>
      </c>
      <c r="W30" s="805"/>
      <c r="X30" s="805"/>
      <c r="Y30" s="805"/>
      <c r="Z30" s="805"/>
      <c r="AA30" s="805">
        <v>0</v>
      </c>
      <c r="AB30" s="805"/>
      <c r="AC30" s="805"/>
      <c r="AD30" s="805"/>
      <c r="AE30" s="806"/>
      <c r="AF30" s="807">
        <v>0</v>
      </c>
      <c r="AG30" s="808"/>
      <c r="AH30" s="808"/>
      <c r="AI30" s="808"/>
      <c r="AJ30" s="809"/>
      <c r="AK30" s="876">
        <v>208</v>
      </c>
      <c r="AL30" s="877"/>
      <c r="AM30" s="877"/>
      <c r="AN30" s="877"/>
      <c r="AO30" s="877"/>
      <c r="AP30" s="877" t="s">
        <v>602</v>
      </c>
      <c r="AQ30" s="877"/>
      <c r="AR30" s="877"/>
      <c r="AS30" s="877"/>
      <c r="AT30" s="877"/>
      <c r="AU30" s="877" t="s">
        <v>602</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7">
        <v>4</v>
      </c>
      <c r="B31" s="801" t="s">
        <v>411</v>
      </c>
      <c r="C31" s="802"/>
      <c r="D31" s="802"/>
      <c r="E31" s="802"/>
      <c r="F31" s="802"/>
      <c r="G31" s="802"/>
      <c r="H31" s="802"/>
      <c r="I31" s="802"/>
      <c r="J31" s="802"/>
      <c r="K31" s="802"/>
      <c r="L31" s="802"/>
      <c r="M31" s="802"/>
      <c r="N31" s="802"/>
      <c r="O31" s="802"/>
      <c r="P31" s="803"/>
      <c r="Q31" s="804">
        <v>2027</v>
      </c>
      <c r="R31" s="805"/>
      <c r="S31" s="805"/>
      <c r="T31" s="805"/>
      <c r="U31" s="805"/>
      <c r="V31" s="805">
        <v>1729</v>
      </c>
      <c r="W31" s="805"/>
      <c r="X31" s="805"/>
      <c r="Y31" s="805"/>
      <c r="Z31" s="805"/>
      <c r="AA31" s="805">
        <v>298</v>
      </c>
      <c r="AB31" s="805"/>
      <c r="AC31" s="805"/>
      <c r="AD31" s="805"/>
      <c r="AE31" s="806"/>
      <c r="AF31" s="807">
        <v>2652</v>
      </c>
      <c r="AG31" s="808"/>
      <c r="AH31" s="808"/>
      <c r="AI31" s="808"/>
      <c r="AJ31" s="809"/>
      <c r="AK31" s="876">
        <v>65</v>
      </c>
      <c r="AL31" s="877"/>
      <c r="AM31" s="877"/>
      <c r="AN31" s="877"/>
      <c r="AO31" s="877"/>
      <c r="AP31" s="877">
        <v>2011</v>
      </c>
      <c r="AQ31" s="877"/>
      <c r="AR31" s="877"/>
      <c r="AS31" s="877"/>
      <c r="AT31" s="877"/>
      <c r="AU31" s="877">
        <v>565</v>
      </c>
      <c r="AV31" s="877"/>
      <c r="AW31" s="877"/>
      <c r="AX31" s="877"/>
      <c r="AY31" s="877"/>
      <c r="AZ31" s="878"/>
      <c r="BA31" s="878"/>
      <c r="BB31" s="878"/>
      <c r="BC31" s="878"/>
      <c r="BD31" s="878"/>
      <c r="BE31" s="874" t="s">
        <v>412</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7">
        <v>5</v>
      </c>
      <c r="B32" s="801" t="s">
        <v>413</v>
      </c>
      <c r="C32" s="802"/>
      <c r="D32" s="802"/>
      <c r="E32" s="802"/>
      <c r="F32" s="802"/>
      <c r="G32" s="802"/>
      <c r="H32" s="802"/>
      <c r="I32" s="802"/>
      <c r="J32" s="802"/>
      <c r="K32" s="802"/>
      <c r="L32" s="802"/>
      <c r="M32" s="802"/>
      <c r="N32" s="802"/>
      <c r="O32" s="802"/>
      <c r="P32" s="803"/>
      <c r="Q32" s="804">
        <v>71</v>
      </c>
      <c r="R32" s="805"/>
      <c r="S32" s="805"/>
      <c r="T32" s="805"/>
      <c r="U32" s="805"/>
      <c r="V32" s="805">
        <v>66</v>
      </c>
      <c r="W32" s="805"/>
      <c r="X32" s="805"/>
      <c r="Y32" s="805"/>
      <c r="Z32" s="805"/>
      <c r="AA32" s="805">
        <v>5</v>
      </c>
      <c r="AB32" s="805"/>
      <c r="AC32" s="805"/>
      <c r="AD32" s="805"/>
      <c r="AE32" s="806"/>
      <c r="AF32" s="807">
        <v>394</v>
      </c>
      <c r="AG32" s="808"/>
      <c r="AH32" s="808"/>
      <c r="AI32" s="808"/>
      <c r="AJ32" s="809"/>
      <c r="AK32" s="876">
        <v>23</v>
      </c>
      <c r="AL32" s="877"/>
      <c r="AM32" s="877"/>
      <c r="AN32" s="877"/>
      <c r="AO32" s="877"/>
      <c r="AP32" s="877">
        <v>460</v>
      </c>
      <c r="AQ32" s="877"/>
      <c r="AR32" s="877"/>
      <c r="AS32" s="877"/>
      <c r="AT32" s="877"/>
      <c r="AU32" s="877">
        <v>460</v>
      </c>
      <c r="AV32" s="877"/>
      <c r="AW32" s="877"/>
      <c r="AX32" s="877"/>
      <c r="AY32" s="877"/>
      <c r="AZ32" s="878"/>
      <c r="BA32" s="878"/>
      <c r="BB32" s="878"/>
      <c r="BC32" s="878"/>
      <c r="BD32" s="878"/>
      <c r="BE32" s="874" t="s">
        <v>414</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7">
        <v>6</v>
      </c>
      <c r="B33" s="801" t="s">
        <v>415</v>
      </c>
      <c r="C33" s="802"/>
      <c r="D33" s="802"/>
      <c r="E33" s="802"/>
      <c r="F33" s="802"/>
      <c r="G33" s="802"/>
      <c r="H33" s="802"/>
      <c r="I33" s="802"/>
      <c r="J33" s="802"/>
      <c r="K33" s="802"/>
      <c r="L33" s="802"/>
      <c r="M33" s="802"/>
      <c r="N33" s="802"/>
      <c r="O33" s="802"/>
      <c r="P33" s="803"/>
      <c r="Q33" s="804">
        <v>2970</v>
      </c>
      <c r="R33" s="805"/>
      <c r="S33" s="805"/>
      <c r="T33" s="805"/>
      <c r="U33" s="805"/>
      <c r="V33" s="805">
        <v>3296</v>
      </c>
      <c r="W33" s="805"/>
      <c r="X33" s="805"/>
      <c r="Y33" s="805"/>
      <c r="Z33" s="805"/>
      <c r="AA33" s="805">
        <v>-326</v>
      </c>
      <c r="AB33" s="805"/>
      <c r="AC33" s="805"/>
      <c r="AD33" s="805"/>
      <c r="AE33" s="806"/>
      <c r="AF33" s="807">
        <v>-326</v>
      </c>
      <c r="AG33" s="808"/>
      <c r="AH33" s="808"/>
      <c r="AI33" s="808"/>
      <c r="AJ33" s="809"/>
      <c r="AK33" s="876">
        <v>1160</v>
      </c>
      <c r="AL33" s="877"/>
      <c r="AM33" s="877"/>
      <c r="AN33" s="877"/>
      <c r="AO33" s="877"/>
      <c r="AP33" s="877">
        <v>23735</v>
      </c>
      <c r="AQ33" s="877"/>
      <c r="AR33" s="877"/>
      <c r="AS33" s="877"/>
      <c r="AT33" s="877"/>
      <c r="AU33" s="877">
        <v>12186</v>
      </c>
      <c r="AV33" s="877"/>
      <c r="AW33" s="877"/>
      <c r="AX33" s="877"/>
      <c r="AY33" s="877"/>
      <c r="AZ33" s="878">
        <v>44.8</v>
      </c>
      <c r="BA33" s="878"/>
      <c r="BB33" s="878"/>
      <c r="BC33" s="878"/>
      <c r="BD33" s="878"/>
      <c r="BE33" s="874" t="s">
        <v>416</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7</v>
      </c>
      <c r="B34" s="801" t="s">
        <v>417</v>
      </c>
      <c r="C34" s="802"/>
      <c r="D34" s="802"/>
      <c r="E34" s="802"/>
      <c r="F34" s="802"/>
      <c r="G34" s="802"/>
      <c r="H34" s="802"/>
      <c r="I34" s="802"/>
      <c r="J34" s="802"/>
      <c r="K34" s="802"/>
      <c r="L34" s="802"/>
      <c r="M34" s="802"/>
      <c r="N34" s="802"/>
      <c r="O34" s="802"/>
      <c r="P34" s="803"/>
      <c r="Q34" s="804">
        <v>158</v>
      </c>
      <c r="R34" s="805"/>
      <c r="S34" s="805"/>
      <c r="T34" s="805"/>
      <c r="U34" s="805"/>
      <c r="V34" s="805">
        <v>158</v>
      </c>
      <c r="W34" s="805"/>
      <c r="X34" s="805"/>
      <c r="Y34" s="805"/>
      <c r="Z34" s="805"/>
      <c r="AA34" s="805">
        <v>0</v>
      </c>
      <c r="AB34" s="805"/>
      <c r="AC34" s="805"/>
      <c r="AD34" s="805"/>
      <c r="AE34" s="806"/>
      <c r="AF34" s="807" t="s">
        <v>418</v>
      </c>
      <c r="AG34" s="808"/>
      <c r="AH34" s="808"/>
      <c r="AI34" s="808"/>
      <c r="AJ34" s="809"/>
      <c r="AK34" s="876">
        <v>108</v>
      </c>
      <c r="AL34" s="877"/>
      <c r="AM34" s="877"/>
      <c r="AN34" s="877"/>
      <c r="AO34" s="877"/>
      <c r="AP34" s="877">
        <v>767</v>
      </c>
      <c r="AQ34" s="877"/>
      <c r="AR34" s="877"/>
      <c r="AS34" s="877"/>
      <c r="AT34" s="877"/>
      <c r="AU34" s="877">
        <v>767</v>
      </c>
      <c r="AV34" s="877"/>
      <c r="AW34" s="877"/>
      <c r="AX34" s="877"/>
      <c r="AY34" s="877"/>
      <c r="AZ34" s="878"/>
      <c r="BA34" s="878"/>
      <c r="BB34" s="878"/>
      <c r="BC34" s="878"/>
      <c r="BD34" s="878"/>
      <c r="BE34" s="874" t="s">
        <v>419</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8</v>
      </c>
      <c r="B35" s="801" t="s">
        <v>420</v>
      </c>
      <c r="C35" s="802"/>
      <c r="D35" s="802"/>
      <c r="E35" s="802"/>
      <c r="F35" s="802"/>
      <c r="G35" s="802"/>
      <c r="H35" s="802"/>
      <c r="I35" s="802"/>
      <c r="J35" s="802"/>
      <c r="K35" s="802"/>
      <c r="L35" s="802"/>
      <c r="M35" s="802"/>
      <c r="N35" s="802"/>
      <c r="O35" s="802"/>
      <c r="P35" s="803"/>
      <c r="Q35" s="804">
        <v>2</v>
      </c>
      <c r="R35" s="805"/>
      <c r="S35" s="805"/>
      <c r="T35" s="805"/>
      <c r="U35" s="805"/>
      <c r="V35" s="805">
        <v>2</v>
      </c>
      <c r="W35" s="805"/>
      <c r="X35" s="805"/>
      <c r="Y35" s="805"/>
      <c r="Z35" s="805"/>
      <c r="AA35" s="805">
        <v>0</v>
      </c>
      <c r="AB35" s="805"/>
      <c r="AC35" s="805"/>
      <c r="AD35" s="805"/>
      <c r="AE35" s="806"/>
      <c r="AF35" s="807" t="s">
        <v>421</v>
      </c>
      <c r="AG35" s="808"/>
      <c r="AH35" s="808"/>
      <c r="AI35" s="808"/>
      <c r="AJ35" s="809"/>
      <c r="AK35" s="876">
        <v>0</v>
      </c>
      <c r="AL35" s="877"/>
      <c r="AM35" s="877"/>
      <c r="AN35" s="877"/>
      <c r="AO35" s="877"/>
      <c r="AP35" s="877">
        <v>11</v>
      </c>
      <c r="AQ35" s="877"/>
      <c r="AR35" s="877"/>
      <c r="AS35" s="877"/>
      <c r="AT35" s="877"/>
      <c r="AU35" s="877">
        <v>11</v>
      </c>
      <c r="AV35" s="877"/>
      <c r="AW35" s="877"/>
      <c r="AX35" s="877"/>
      <c r="AY35" s="877"/>
      <c r="AZ35" s="878"/>
      <c r="BA35" s="878"/>
      <c r="BB35" s="878"/>
      <c r="BC35" s="878"/>
      <c r="BD35" s="878"/>
      <c r="BE35" s="874" t="s">
        <v>422</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9</v>
      </c>
      <c r="B36" s="801" t="s">
        <v>423</v>
      </c>
      <c r="C36" s="802"/>
      <c r="D36" s="802"/>
      <c r="E36" s="802"/>
      <c r="F36" s="802"/>
      <c r="G36" s="802"/>
      <c r="H36" s="802"/>
      <c r="I36" s="802"/>
      <c r="J36" s="802"/>
      <c r="K36" s="802"/>
      <c r="L36" s="802"/>
      <c r="M36" s="802"/>
      <c r="N36" s="802"/>
      <c r="O36" s="802"/>
      <c r="P36" s="803"/>
      <c r="Q36" s="804">
        <v>59</v>
      </c>
      <c r="R36" s="805"/>
      <c r="S36" s="805"/>
      <c r="T36" s="805"/>
      <c r="U36" s="805"/>
      <c r="V36" s="805">
        <v>59</v>
      </c>
      <c r="W36" s="805"/>
      <c r="X36" s="805"/>
      <c r="Y36" s="805"/>
      <c r="Z36" s="805"/>
      <c r="AA36" s="805">
        <v>0</v>
      </c>
      <c r="AB36" s="805"/>
      <c r="AC36" s="805"/>
      <c r="AD36" s="805"/>
      <c r="AE36" s="806"/>
      <c r="AF36" s="807" t="s">
        <v>418</v>
      </c>
      <c r="AG36" s="808"/>
      <c r="AH36" s="808"/>
      <c r="AI36" s="808"/>
      <c r="AJ36" s="809"/>
      <c r="AK36" s="876">
        <v>59</v>
      </c>
      <c r="AL36" s="877"/>
      <c r="AM36" s="877"/>
      <c r="AN36" s="877"/>
      <c r="AO36" s="877"/>
      <c r="AP36" s="877" t="s">
        <v>602</v>
      </c>
      <c r="AQ36" s="877"/>
      <c r="AR36" s="877"/>
      <c r="AS36" s="877"/>
      <c r="AT36" s="877"/>
      <c r="AU36" s="877" t="s">
        <v>602</v>
      </c>
      <c r="AV36" s="877"/>
      <c r="AW36" s="877"/>
      <c r="AX36" s="877"/>
      <c r="AY36" s="877"/>
      <c r="AZ36" s="878"/>
      <c r="BA36" s="878"/>
      <c r="BB36" s="878"/>
      <c r="BC36" s="878"/>
      <c r="BD36" s="878"/>
      <c r="BE36" s="874" t="s">
        <v>424</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395</v>
      </c>
      <c r="B63" s="836" t="s">
        <v>426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2846</v>
      </c>
      <c r="AG63" s="888"/>
      <c r="AH63" s="888"/>
      <c r="AI63" s="888"/>
      <c r="AJ63" s="889"/>
      <c r="AK63" s="890"/>
      <c r="AL63" s="885"/>
      <c r="AM63" s="885"/>
      <c r="AN63" s="885"/>
      <c r="AO63" s="885"/>
      <c r="AP63" s="888">
        <v>26984</v>
      </c>
      <c r="AQ63" s="888"/>
      <c r="AR63" s="888"/>
      <c r="AS63" s="888"/>
      <c r="AT63" s="888"/>
      <c r="AU63" s="888">
        <v>13989</v>
      </c>
      <c r="AV63" s="888"/>
      <c r="AW63" s="888"/>
      <c r="AX63" s="888"/>
      <c r="AY63" s="888"/>
      <c r="AZ63" s="892"/>
      <c r="BA63" s="892"/>
      <c r="BB63" s="892"/>
      <c r="BC63" s="892"/>
      <c r="BD63" s="892"/>
      <c r="BE63" s="893"/>
      <c r="BF63" s="893"/>
      <c r="BG63" s="893"/>
      <c r="BH63" s="893"/>
      <c r="BI63" s="894"/>
      <c r="BJ63" s="895" t="s">
        <v>427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428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429</v>
      </c>
      <c r="B66" s="787"/>
      <c r="C66" s="787"/>
      <c r="D66" s="787"/>
      <c r="E66" s="787"/>
      <c r="F66" s="787"/>
      <c r="G66" s="787"/>
      <c r="H66" s="787"/>
      <c r="I66" s="787"/>
      <c r="J66" s="787"/>
      <c r="K66" s="787"/>
      <c r="L66" s="787"/>
      <c r="M66" s="787"/>
      <c r="N66" s="787"/>
      <c r="O66" s="787"/>
      <c r="P66" s="788"/>
      <c r="Q66" s="763" t="s">
        <v>430</v>
      </c>
      <c r="R66" s="764"/>
      <c r="S66" s="764"/>
      <c r="T66" s="764"/>
      <c r="U66" s="765"/>
      <c r="V66" s="763" t="s">
        <v>431</v>
      </c>
      <c r="W66" s="764"/>
      <c r="X66" s="764"/>
      <c r="Y66" s="764"/>
      <c r="Z66" s="765"/>
      <c r="AA66" s="763" t="s">
        <v>432</v>
      </c>
      <c r="AB66" s="764"/>
      <c r="AC66" s="764"/>
      <c r="AD66" s="764"/>
      <c r="AE66" s="765"/>
      <c r="AF66" s="898" t="s">
        <v>403</v>
      </c>
      <c r="AG66" s="859"/>
      <c r="AH66" s="859"/>
      <c r="AI66" s="859"/>
      <c r="AJ66" s="899"/>
      <c r="AK66" s="763" t="s">
        <v>433</v>
      </c>
      <c r="AL66" s="787"/>
      <c r="AM66" s="787"/>
      <c r="AN66" s="787"/>
      <c r="AO66" s="788"/>
      <c r="AP66" s="763" t="s">
        <v>434</v>
      </c>
      <c r="AQ66" s="764"/>
      <c r="AR66" s="764"/>
      <c r="AS66" s="764"/>
      <c r="AT66" s="765"/>
      <c r="AU66" s="763" t="s">
        <v>435</v>
      </c>
      <c r="AV66" s="764"/>
      <c r="AW66" s="764"/>
      <c r="AX66" s="764"/>
      <c r="AY66" s="765"/>
      <c r="AZ66" s="763" t="s">
        <v>383</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1</v>
      </c>
      <c r="B68" s="915" t="s">
        <v>603</v>
      </c>
      <c r="C68" s="916"/>
      <c r="D68" s="916"/>
      <c r="E68" s="916"/>
      <c r="F68" s="916"/>
      <c r="G68" s="916"/>
      <c r="H68" s="916"/>
      <c r="I68" s="916"/>
      <c r="J68" s="916"/>
      <c r="K68" s="916"/>
      <c r="L68" s="916"/>
      <c r="M68" s="916"/>
      <c r="N68" s="916"/>
      <c r="O68" s="916"/>
      <c r="P68" s="917"/>
      <c r="Q68" s="918">
        <v>529</v>
      </c>
      <c r="R68" s="912"/>
      <c r="S68" s="912"/>
      <c r="T68" s="912"/>
      <c r="U68" s="912"/>
      <c r="V68" s="912">
        <v>607</v>
      </c>
      <c r="W68" s="912"/>
      <c r="X68" s="912"/>
      <c r="Y68" s="912"/>
      <c r="Z68" s="912"/>
      <c r="AA68" s="912">
        <v>22</v>
      </c>
      <c r="AB68" s="912"/>
      <c r="AC68" s="912"/>
      <c r="AD68" s="912"/>
      <c r="AE68" s="912"/>
      <c r="AF68" s="912">
        <v>22</v>
      </c>
      <c r="AG68" s="912"/>
      <c r="AH68" s="912"/>
      <c r="AI68" s="912"/>
      <c r="AJ68" s="912"/>
      <c r="AK68" s="912" t="s">
        <v>602</v>
      </c>
      <c r="AL68" s="912"/>
      <c r="AM68" s="912"/>
      <c r="AN68" s="912"/>
      <c r="AO68" s="912"/>
      <c r="AP68" s="912" t="s">
        <v>602</v>
      </c>
      <c r="AQ68" s="912"/>
      <c r="AR68" s="912"/>
      <c r="AS68" s="912"/>
      <c r="AT68" s="912"/>
      <c r="AU68" s="912" t="s">
        <v>602</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2</v>
      </c>
      <c r="B69" s="919" t="s">
        <v>604</v>
      </c>
      <c r="C69" s="920"/>
      <c r="D69" s="920"/>
      <c r="E69" s="920"/>
      <c r="F69" s="920"/>
      <c r="G69" s="920"/>
      <c r="H69" s="920"/>
      <c r="I69" s="920"/>
      <c r="J69" s="920"/>
      <c r="K69" s="920"/>
      <c r="L69" s="920"/>
      <c r="M69" s="920"/>
      <c r="N69" s="920"/>
      <c r="O69" s="920"/>
      <c r="P69" s="921"/>
      <c r="Q69" s="922">
        <v>109616</v>
      </c>
      <c r="R69" s="877"/>
      <c r="S69" s="877"/>
      <c r="T69" s="877"/>
      <c r="U69" s="877"/>
      <c r="V69" s="877">
        <v>107064</v>
      </c>
      <c r="W69" s="877"/>
      <c r="X69" s="877"/>
      <c r="Y69" s="877"/>
      <c r="Z69" s="877"/>
      <c r="AA69" s="877">
        <v>2551</v>
      </c>
      <c r="AB69" s="877"/>
      <c r="AC69" s="877"/>
      <c r="AD69" s="877"/>
      <c r="AE69" s="877"/>
      <c r="AF69" s="877">
        <v>2551</v>
      </c>
      <c r="AG69" s="877"/>
      <c r="AH69" s="877"/>
      <c r="AI69" s="877"/>
      <c r="AJ69" s="877"/>
      <c r="AK69" s="877">
        <v>861</v>
      </c>
      <c r="AL69" s="877"/>
      <c r="AM69" s="877"/>
      <c r="AN69" s="877"/>
      <c r="AO69" s="877"/>
      <c r="AP69" s="877" t="s">
        <v>602</v>
      </c>
      <c r="AQ69" s="877"/>
      <c r="AR69" s="877"/>
      <c r="AS69" s="877"/>
      <c r="AT69" s="877"/>
      <c r="AU69" s="877" t="s">
        <v>602</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3</v>
      </c>
      <c r="B70" s="919" t="s">
        <v>605</v>
      </c>
      <c r="C70" s="920"/>
      <c r="D70" s="920"/>
      <c r="E70" s="920"/>
      <c r="F70" s="920"/>
      <c r="G70" s="920"/>
      <c r="H70" s="920"/>
      <c r="I70" s="920"/>
      <c r="J70" s="920"/>
      <c r="K70" s="920"/>
      <c r="L70" s="920"/>
      <c r="M70" s="920"/>
      <c r="N70" s="920"/>
      <c r="O70" s="920"/>
      <c r="P70" s="921"/>
      <c r="Q70" s="922">
        <v>91</v>
      </c>
      <c r="R70" s="877"/>
      <c r="S70" s="877"/>
      <c r="T70" s="877"/>
      <c r="U70" s="877"/>
      <c r="V70" s="877">
        <v>88</v>
      </c>
      <c r="W70" s="877"/>
      <c r="X70" s="877"/>
      <c r="Y70" s="877"/>
      <c r="Z70" s="877"/>
      <c r="AA70" s="877">
        <v>3</v>
      </c>
      <c r="AB70" s="877"/>
      <c r="AC70" s="877"/>
      <c r="AD70" s="877"/>
      <c r="AE70" s="877"/>
      <c r="AF70" s="877">
        <v>3</v>
      </c>
      <c r="AG70" s="877"/>
      <c r="AH70" s="877"/>
      <c r="AI70" s="877"/>
      <c r="AJ70" s="877"/>
      <c r="AK70" s="877" t="s">
        <v>602</v>
      </c>
      <c r="AL70" s="877"/>
      <c r="AM70" s="877"/>
      <c r="AN70" s="877"/>
      <c r="AO70" s="877"/>
      <c r="AP70" s="877" t="s">
        <v>602</v>
      </c>
      <c r="AQ70" s="877"/>
      <c r="AR70" s="877"/>
      <c r="AS70" s="877"/>
      <c r="AT70" s="877"/>
      <c r="AU70" s="877" t="s">
        <v>602</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4</v>
      </c>
      <c r="B71" s="919" t="s">
        <v>606</v>
      </c>
      <c r="C71" s="920"/>
      <c r="D71" s="920"/>
      <c r="E71" s="920"/>
      <c r="F71" s="920"/>
      <c r="G71" s="920"/>
      <c r="H71" s="920"/>
      <c r="I71" s="920"/>
      <c r="J71" s="920"/>
      <c r="K71" s="920"/>
      <c r="L71" s="920"/>
      <c r="M71" s="920"/>
      <c r="N71" s="920"/>
      <c r="O71" s="920"/>
      <c r="P71" s="921"/>
      <c r="Q71" s="922">
        <v>4311</v>
      </c>
      <c r="R71" s="877"/>
      <c r="S71" s="877"/>
      <c r="T71" s="877"/>
      <c r="U71" s="877"/>
      <c r="V71" s="877">
        <v>3658</v>
      </c>
      <c r="W71" s="877"/>
      <c r="X71" s="877"/>
      <c r="Y71" s="877"/>
      <c r="Z71" s="877"/>
      <c r="AA71" s="877">
        <v>653</v>
      </c>
      <c r="AB71" s="877"/>
      <c r="AC71" s="877"/>
      <c r="AD71" s="877"/>
      <c r="AE71" s="877"/>
      <c r="AF71" s="877">
        <v>653</v>
      </c>
      <c r="AG71" s="877"/>
      <c r="AH71" s="877"/>
      <c r="AI71" s="877"/>
      <c r="AJ71" s="877"/>
      <c r="AK71" s="877" t="s">
        <v>602</v>
      </c>
      <c r="AL71" s="877"/>
      <c r="AM71" s="877"/>
      <c r="AN71" s="877"/>
      <c r="AO71" s="877"/>
      <c r="AP71" s="877" t="s">
        <v>602</v>
      </c>
      <c r="AQ71" s="877"/>
      <c r="AR71" s="877"/>
      <c r="AS71" s="877"/>
      <c r="AT71" s="877"/>
      <c r="AU71" s="877" t="s">
        <v>602</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5</v>
      </c>
      <c r="B72" s="919" t="s">
        <v>607</v>
      </c>
      <c r="C72" s="920"/>
      <c r="D72" s="920"/>
      <c r="E72" s="920"/>
      <c r="F72" s="920"/>
      <c r="G72" s="920"/>
      <c r="H72" s="920"/>
      <c r="I72" s="920"/>
      <c r="J72" s="920"/>
      <c r="K72" s="920"/>
      <c r="L72" s="920"/>
      <c r="M72" s="920"/>
      <c r="N72" s="920"/>
      <c r="O72" s="920"/>
      <c r="P72" s="921"/>
      <c r="Q72" s="922">
        <v>162</v>
      </c>
      <c r="R72" s="877"/>
      <c r="S72" s="877"/>
      <c r="T72" s="877"/>
      <c r="U72" s="877"/>
      <c r="V72" s="877">
        <v>149</v>
      </c>
      <c r="W72" s="877"/>
      <c r="X72" s="877"/>
      <c r="Y72" s="877"/>
      <c r="Z72" s="877"/>
      <c r="AA72" s="877">
        <v>12</v>
      </c>
      <c r="AB72" s="877"/>
      <c r="AC72" s="877"/>
      <c r="AD72" s="877"/>
      <c r="AE72" s="877"/>
      <c r="AF72" s="877">
        <v>12</v>
      </c>
      <c r="AG72" s="877"/>
      <c r="AH72" s="877"/>
      <c r="AI72" s="877"/>
      <c r="AJ72" s="877"/>
      <c r="AK72" s="877" t="s">
        <v>602</v>
      </c>
      <c r="AL72" s="877"/>
      <c r="AM72" s="877"/>
      <c r="AN72" s="877"/>
      <c r="AO72" s="877"/>
      <c r="AP72" s="877" t="s">
        <v>602</v>
      </c>
      <c r="AQ72" s="877"/>
      <c r="AR72" s="877"/>
      <c r="AS72" s="877"/>
      <c r="AT72" s="877"/>
      <c r="AU72" s="877" t="s">
        <v>602</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6</v>
      </c>
      <c r="B73" s="919" t="s">
        <v>608</v>
      </c>
      <c r="C73" s="920"/>
      <c r="D73" s="920"/>
      <c r="E73" s="920"/>
      <c r="F73" s="920"/>
      <c r="G73" s="920"/>
      <c r="H73" s="920"/>
      <c r="I73" s="920"/>
      <c r="J73" s="920"/>
      <c r="K73" s="920"/>
      <c r="L73" s="920"/>
      <c r="M73" s="920"/>
      <c r="N73" s="920"/>
      <c r="O73" s="920"/>
      <c r="P73" s="921"/>
      <c r="Q73" s="922">
        <v>404</v>
      </c>
      <c r="R73" s="877"/>
      <c r="S73" s="877"/>
      <c r="T73" s="877"/>
      <c r="U73" s="877"/>
      <c r="V73" s="877">
        <v>533</v>
      </c>
      <c r="W73" s="877"/>
      <c r="X73" s="877"/>
      <c r="Y73" s="877"/>
      <c r="Z73" s="877"/>
      <c r="AA73" s="877">
        <v>-129</v>
      </c>
      <c r="AB73" s="877"/>
      <c r="AC73" s="877"/>
      <c r="AD73" s="877"/>
      <c r="AE73" s="877"/>
      <c r="AF73" s="877">
        <v>364</v>
      </c>
      <c r="AG73" s="877"/>
      <c r="AH73" s="877"/>
      <c r="AI73" s="877"/>
      <c r="AJ73" s="877"/>
      <c r="AK73" s="877" t="s">
        <v>602</v>
      </c>
      <c r="AL73" s="877"/>
      <c r="AM73" s="877"/>
      <c r="AN73" s="877"/>
      <c r="AO73" s="877"/>
      <c r="AP73" s="877">
        <v>1699</v>
      </c>
      <c r="AQ73" s="877"/>
      <c r="AR73" s="877"/>
      <c r="AS73" s="877"/>
      <c r="AT73" s="877"/>
      <c r="AU73" s="877" t="s">
        <v>602</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7</v>
      </c>
      <c r="B74" s="919" t="s">
        <v>609</v>
      </c>
      <c r="C74" s="920"/>
      <c r="D74" s="920"/>
      <c r="E74" s="920"/>
      <c r="F74" s="920"/>
      <c r="G74" s="920"/>
      <c r="H74" s="920"/>
      <c r="I74" s="920"/>
      <c r="J74" s="920"/>
      <c r="K74" s="920"/>
      <c r="L74" s="920"/>
      <c r="M74" s="920"/>
      <c r="N74" s="920"/>
      <c r="O74" s="920"/>
      <c r="P74" s="921"/>
      <c r="Q74" s="922">
        <v>2026</v>
      </c>
      <c r="R74" s="877"/>
      <c r="S74" s="877"/>
      <c r="T74" s="877"/>
      <c r="U74" s="877"/>
      <c r="V74" s="877">
        <v>1982</v>
      </c>
      <c r="W74" s="877"/>
      <c r="X74" s="877"/>
      <c r="Y74" s="877"/>
      <c r="Z74" s="877"/>
      <c r="AA74" s="877">
        <v>44</v>
      </c>
      <c r="AB74" s="877"/>
      <c r="AC74" s="877"/>
      <c r="AD74" s="877"/>
      <c r="AE74" s="877"/>
      <c r="AF74" s="877">
        <v>44</v>
      </c>
      <c r="AG74" s="877"/>
      <c r="AH74" s="877"/>
      <c r="AI74" s="877"/>
      <c r="AJ74" s="877"/>
      <c r="AK74" s="877" t="s">
        <v>602</v>
      </c>
      <c r="AL74" s="877"/>
      <c r="AM74" s="877"/>
      <c r="AN74" s="877"/>
      <c r="AO74" s="877"/>
      <c r="AP74" s="877">
        <v>1452</v>
      </c>
      <c r="AQ74" s="877"/>
      <c r="AR74" s="877"/>
      <c r="AS74" s="877"/>
      <c r="AT74" s="877"/>
      <c r="AU74" s="877">
        <v>1452</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8</v>
      </c>
      <c r="B75" s="919" t="s">
        <v>610</v>
      </c>
      <c r="C75" s="920"/>
      <c r="D75" s="920"/>
      <c r="E75" s="920"/>
      <c r="F75" s="920"/>
      <c r="G75" s="920"/>
      <c r="H75" s="920"/>
      <c r="I75" s="920"/>
      <c r="J75" s="920"/>
      <c r="K75" s="920"/>
      <c r="L75" s="920"/>
      <c r="M75" s="920"/>
      <c r="N75" s="920"/>
      <c r="O75" s="920"/>
      <c r="P75" s="921"/>
      <c r="Q75" s="925">
        <v>3608</v>
      </c>
      <c r="R75" s="926"/>
      <c r="S75" s="926"/>
      <c r="T75" s="926"/>
      <c r="U75" s="876"/>
      <c r="V75" s="927">
        <v>3561</v>
      </c>
      <c r="W75" s="926"/>
      <c r="X75" s="926"/>
      <c r="Y75" s="926"/>
      <c r="Z75" s="876"/>
      <c r="AA75" s="927">
        <v>47</v>
      </c>
      <c r="AB75" s="926"/>
      <c r="AC75" s="926"/>
      <c r="AD75" s="926"/>
      <c r="AE75" s="876"/>
      <c r="AF75" s="927">
        <v>47</v>
      </c>
      <c r="AG75" s="926"/>
      <c r="AH75" s="926"/>
      <c r="AI75" s="926"/>
      <c r="AJ75" s="876"/>
      <c r="AK75" s="927">
        <v>34</v>
      </c>
      <c r="AL75" s="926"/>
      <c r="AM75" s="926"/>
      <c r="AN75" s="926"/>
      <c r="AO75" s="876"/>
      <c r="AP75" s="927">
        <v>1753</v>
      </c>
      <c r="AQ75" s="926"/>
      <c r="AR75" s="926"/>
      <c r="AS75" s="926"/>
      <c r="AT75" s="876"/>
      <c r="AU75" s="927">
        <v>1502</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9</v>
      </c>
      <c r="B76" s="919" t="s">
        <v>611</v>
      </c>
      <c r="C76" s="920"/>
      <c r="D76" s="920"/>
      <c r="E76" s="920"/>
      <c r="F76" s="920"/>
      <c r="G76" s="920"/>
      <c r="H76" s="920"/>
      <c r="I76" s="920"/>
      <c r="J76" s="920"/>
      <c r="K76" s="920"/>
      <c r="L76" s="920"/>
      <c r="M76" s="920"/>
      <c r="N76" s="920"/>
      <c r="O76" s="920"/>
      <c r="P76" s="921"/>
      <c r="Q76" s="925">
        <v>836</v>
      </c>
      <c r="R76" s="926"/>
      <c r="S76" s="926"/>
      <c r="T76" s="926"/>
      <c r="U76" s="876"/>
      <c r="V76" s="927">
        <v>783</v>
      </c>
      <c r="W76" s="926"/>
      <c r="X76" s="926"/>
      <c r="Y76" s="926"/>
      <c r="Z76" s="876"/>
      <c r="AA76" s="927">
        <v>53</v>
      </c>
      <c r="AB76" s="926"/>
      <c r="AC76" s="926"/>
      <c r="AD76" s="926"/>
      <c r="AE76" s="876"/>
      <c r="AF76" s="927">
        <v>53</v>
      </c>
      <c r="AG76" s="926"/>
      <c r="AH76" s="926"/>
      <c r="AI76" s="926"/>
      <c r="AJ76" s="876"/>
      <c r="AK76" s="927">
        <v>2</v>
      </c>
      <c r="AL76" s="926"/>
      <c r="AM76" s="926"/>
      <c r="AN76" s="926"/>
      <c r="AO76" s="876"/>
      <c r="AP76" s="927" t="s">
        <v>602</v>
      </c>
      <c r="AQ76" s="926"/>
      <c r="AR76" s="926"/>
      <c r="AS76" s="926"/>
      <c r="AT76" s="876"/>
      <c r="AU76" s="927" t="s">
        <v>602</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10</v>
      </c>
      <c r="B77" s="919" t="s">
        <v>612</v>
      </c>
      <c r="C77" s="920"/>
      <c r="D77" s="920"/>
      <c r="E77" s="920"/>
      <c r="F77" s="920"/>
      <c r="G77" s="920"/>
      <c r="H77" s="920"/>
      <c r="I77" s="920"/>
      <c r="J77" s="920"/>
      <c r="K77" s="920"/>
      <c r="L77" s="920"/>
      <c r="M77" s="920"/>
      <c r="N77" s="920"/>
      <c r="O77" s="920"/>
      <c r="P77" s="921"/>
      <c r="Q77" s="925" t="s">
        <v>602</v>
      </c>
      <c r="R77" s="926"/>
      <c r="S77" s="926"/>
      <c r="T77" s="926"/>
      <c r="U77" s="876"/>
      <c r="V77" s="927" t="s">
        <v>602</v>
      </c>
      <c r="W77" s="926"/>
      <c r="X77" s="926"/>
      <c r="Y77" s="926"/>
      <c r="Z77" s="876"/>
      <c r="AA77" s="927" t="s">
        <v>602</v>
      </c>
      <c r="AB77" s="926"/>
      <c r="AC77" s="926"/>
      <c r="AD77" s="926"/>
      <c r="AE77" s="876"/>
      <c r="AF77" s="927">
        <v>1106</v>
      </c>
      <c r="AG77" s="926"/>
      <c r="AH77" s="926"/>
      <c r="AI77" s="926"/>
      <c r="AJ77" s="876"/>
      <c r="AK77" s="927" t="s">
        <v>602</v>
      </c>
      <c r="AL77" s="926"/>
      <c r="AM77" s="926"/>
      <c r="AN77" s="926"/>
      <c r="AO77" s="876"/>
      <c r="AP77" s="927">
        <v>136</v>
      </c>
      <c r="AQ77" s="926"/>
      <c r="AR77" s="926"/>
      <c r="AS77" s="926"/>
      <c r="AT77" s="876"/>
      <c r="AU77" s="927" t="s">
        <v>602</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395</v>
      </c>
      <c r="B88" s="836" t="s">
        <v>436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4855</v>
      </c>
      <c r="AG88" s="888"/>
      <c r="AH88" s="888"/>
      <c r="AI88" s="888"/>
      <c r="AJ88" s="888"/>
      <c r="AK88" s="885"/>
      <c r="AL88" s="885"/>
      <c r="AM88" s="885"/>
      <c r="AN88" s="885"/>
      <c r="AO88" s="885"/>
      <c r="AP88" s="888">
        <v>5040</v>
      </c>
      <c r="AQ88" s="888"/>
      <c r="AR88" s="888"/>
      <c r="AS88" s="888"/>
      <c r="AT88" s="888"/>
      <c r="AU88" s="888">
        <v>2954</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36" t="s">
        <v>437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234</v>
      </c>
      <c r="CS102" s="896"/>
      <c r="CT102" s="896"/>
      <c r="CU102" s="896"/>
      <c r="CV102" s="939"/>
      <c r="CW102" s="938" t="s">
        <v>534</v>
      </c>
      <c r="CX102" s="896"/>
      <c r="CY102" s="896"/>
      <c r="CZ102" s="896"/>
      <c r="DA102" s="939"/>
      <c r="DB102" s="938" t="s">
        <v>534</v>
      </c>
      <c r="DC102" s="896"/>
      <c r="DD102" s="896"/>
      <c r="DE102" s="896"/>
      <c r="DF102" s="939"/>
      <c r="DG102" s="938" t="s">
        <v>534</v>
      </c>
      <c r="DH102" s="896"/>
      <c r="DI102" s="896"/>
      <c r="DJ102" s="896"/>
      <c r="DK102" s="939"/>
      <c r="DL102" s="938" t="s">
        <v>534</v>
      </c>
      <c r="DM102" s="896"/>
      <c r="DN102" s="896"/>
      <c r="DO102" s="896"/>
      <c r="DP102" s="939"/>
      <c r="DQ102" s="938" t="s">
        <v>534</v>
      </c>
      <c r="DR102" s="896"/>
      <c r="DS102" s="896"/>
      <c r="DT102" s="896"/>
      <c r="DU102" s="939"/>
      <c r="DV102" s="962"/>
      <c r="DW102" s="963"/>
      <c r="DX102" s="963"/>
      <c r="DY102" s="963"/>
      <c r="DZ102" s="96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440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7" t="s">
        <v>442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443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2">
      <c r="A109" s="960" t="s">
        <v>444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445</v>
      </c>
      <c r="AB109" s="941"/>
      <c r="AC109" s="941"/>
      <c r="AD109" s="941"/>
      <c r="AE109" s="942"/>
      <c r="AF109" s="940" t="s">
        <v>313</v>
      </c>
      <c r="AG109" s="941"/>
      <c r="AH109" s="941"/>
      <c r="AI109" s="941"/>
      <c r="AJ109" s="942"/>
      <c r="AK109" s="940" t="s">
        <v>312</v>
      </c>
      <c r="AL109" s="941"/>
      <c r="AM109" s="941"/>
      <c r="AN109" s="941"/>
      <c r="AO109" s="942"/>
      <c r="AP109" s="940" t="s">
        <v>446</v>
      </c>
      <c r="AQ109" s="941"/>
      <c r="AR109" s="941"/>
      <c r="AS109" s="941"/>
      <c r="AT109" s="943"/>
      <c r="AU109" s="960" t="s">
        <v>444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445</v>
      </c>
      <c r="BR109" s="941"/>
      <c r="BS109" s="941"/>
      <c r="BT109" s="941"/>
      <c r="BU109" s="942"/>
      <c r="BV109" s="940" t="s">
        <v>313</v>
      </c>
      <c r="BW109" s="941"/>
      <c r="BX109" s="941"/>
      <c r="BY109" s="941"/>
      <c r="BZ109" s="942"/>
      <c r="CA109" s="940" t="s">
        <v>312</v>
      </c>
      <c r="CB109" s="941"/>
      <c r="CC109" s="941"/>
      <c r="CD109" s="941"/>
      <c r="CE109" s="942"/>
      <c r="CF109" s="961" t="s">
        <v>446</v>
      </c>
      <c r="CG109" s="961"/>
      <c r="CH109" s="961"/>
      <c r="CI109" s="961"/>
      <c r="CJ109" s="961"/>
      <c r="CK109" s="940" t="s">
        <v>447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445</v>
      </c>
      <c r="DH109" s="941"/>
      <c r="DI109" s="941"/>
      <c r="DJ109" s="941"/>
      <c r="DK109" s="942"/>
      <c r="DL109" s="940" t="s">
        <v>313</v>
      </c>
      <c r="DM109" s="941"/>
      <c r="DN109" s="941"/>
      <c r="DO109" s="941"/>
      <c r="DP109" s="942"/>
      <c r="DQ109" s="940" t="s">
        <v>312</v>
      </c>
      <c r="DR109" s="941"/>
      <c r="DS109" s="941"/>
      <c r="DT109" s="941"/>
      <c r="DU109" s="942"/>
      <c r="DV109" s="940" t="s">
        <v>446</v>
      </c>
      <c r="DW109" s="941"/>
      <c r="DX109" s="941"/>
      <c r="DY109" s="941"/>
      <c r="DZ109" s="943"/>
    </row>
    <row r="110" spans="1:131" s="247" customFormat="1" ht="26.25" customHeight="1" x14ac:dyDescent="0.2">
      <c r="A110" s="944" t="s">
        <v>448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4046081</v>
      </c>
      <c r="AB110" s="948"/>
      <c r="AC110" s="948"/>
      <c r="AD110" s="948"/>
      <c r="AE110" s="949"/>
      <c r="AF110" s="950">
        <v>4010277</v>
      </c>
      <c r="AG110" s="948"/>
      <c r="AH110" s="948"/>
      <c r="AI110" s="948"/>
      <c r="AJ110" s="949"/>
      <c r="AK110" s="950">
        <v>3951429</v>
      </c>
      <c r="AL110" s="948"/>
      <c r="AM110" s="948"/>
      <c r="AN110" s="948"/>
      <c r="AO110" s="949"/>
      <c r="AP110" s="951">
        <v>24.2</v>
      </c>
      <c r="AQ110" s="952"/>
      <c r="AR110" s="952"/>
      <c r="AS110" s="952"/>
      <c r="AT110" s="953"/>
      <c r="AU110" s="954" t="s">
        <v>76</v>
      </c>
      <c r="AV110" s="955"/>
      <c r="AW110" s="955"/>
      <c r="AX110" s="955"/>
      <c r="AY110" s="955"/>
      <c r="AZ110" s="996" t="s">
        <v>449</v>
      </c>
      <c r="BA110" s="945"/>
      <c r="BB110" s="945"/>
      <c r="BC110" s="945"/>
      <c r="BD110" s="945"/>
      <c r="BE110" s="945"/>
      <c r="BF110" s="945"/>
      <c r="BG110" s="945"/>
      <c r="BH110" s="945"/>
      <c r="BI110" s="945"/>
      <c r="BJ110" s="945"/>
      <c r="BK110" s="945"/>
      <c r="BL110" s="945"/>
      <c r="BM110" s="945"/>
      <c r="BN110" s="945"/>
      <c r="BO110" s="945"/>
      <c r="BP110" s="946"/>
      <c r="BQ110" s="982">
        <v>44528303</v>
      </c>
      <c r="BR110" s="983"/>
      <c r="BS110" s="983"/>
      <c r="BT110" s="983"/>
      <c r="BU110" s="983"/>
      <c r="BV110" s="983">
        <v>46434055</v>
      </c>
      <c r="BW110" s="983"/>
      <c r="BX110" s="983"/>
      <c r="BY110" s="983"/>
      <c r="BZ110" s="983"/>
      <c r="CA110" s="983">
        <v>48314030</v>
      </c>
      <c r="CB110" s="983"/>
      <c r="CC110" s="983"/>
      <c r="CD110" s="983"/>
      <c r="CE110" s="983"/>
      <c r="CF110" s="997">
        <v>296.10000000000002</v>
      </c>
      <c r="CG110" s="998"/>
      <c r="CH110" s="998"/>
      <c r="CI110" s="998"/>
      <c r="CJ110" s="998"/>
      <c r="CK110" s="999" t="s">
        <v>450</v>
      </c>
      <c r="CL110" s="1000"/>
      <c r="CM110" s="979" t="s">
        <v>451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452</v>
      </c>
      <c r="DH110" s="983"/>
      <c r="DI110" s="983"/>
      <c r="DJ110" s="983"/>
      <c r="DK110" s="983"/>
      <c r="DL110" s="983" t="s">
        <v>453</v>
      </c>
      <c r="DM110" s="983"/>
      <c r="DN110" s="983"/>
      <c r="DO110" s="983"/>
      <c r="DP110" s="983"/>
      <c r="DQ110" s="983" t="s">
        <v>454</v>
      </c>
      <c r="DR110" s="983"/>
      <c r="DS110" s="983"/>
      <c r="DT110" s="983"/>
      <c r="DU110" s="983"/>
      <c r="DV110" s="984" t="s">
        <v>452</v>
      </c>
      <c r="DW110" s="984"/>
      <c r="DX110" s="984"/>
      <c r="DY110" s="984"/>
      <c r="DZ110" s="985"/>
    </row>
    <row r="111" spans="1:131" s="247" customFormat="1" ht="26.25" customHeight="1" x14ac:dyDescent="0.2">
      <c r="A111" s="986" t="s">
        <v>455</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454</v>
      </c>
      <c r="AB111" s="990"/>
      <c r="AC111" s="990"/>
      <c r="AD111" s="990"/>
      <c r="AE111" s="991"/>
      <c r="AF111" s="992" t="s">
        <v>454</v>
      </c>
      <c r="AG111" s="990"/>
      <c r="AH111" s="990"/>
      <c r="AI111" s="990"/>
      <c r="AJ111" s="991"/>
      <c r="AK111" s="992" t="s">
        <v>456</v>
      </c>
      <c r="AL111" s="990"/>
      <c r="AM111" s="990"/>
      <c r="AN111" s="990"/>
      <c r="AO111" s="991"/>
      <c r="AP111" s="993" t="s">
        <v>454</v>
      </c>
      <c r="AQ111" s="994"/>
      <c r="AR111" s="994"/>
      <c r="AS111" s="994"/>
      <c r="AT111" s="995"/>
      <c r="AU111" s="956"/>
      <c r="AV111" s="957"/>
      <c r="AW111" s="957"/>
      <c r="AX111" s="957"/>
      <c r="AY111" s="957"/>
      <c r="AZ111" s="1005" t="s">
        <v>457</v>
      </c>
      <c r="BA111" s="1006"/>
      <c r="BB111" s="1006"/>
      <c r="BC111" s="1006"/>
      <c r="BD111" s="1006"/>
      <c r="BE111" s="1006"/>
      <c r="BF111" s="1006"/>
      <c r="BG111" s="1006"/>
      <c r="BH111" s="1006"/>
      <c r="BI111" s="1006"/>
      <c r="BJ111" s="1006"/>
      <c r="BK111" s="1006"/>
      <c r="BL111" s="1006"/>
      <c r="BM111" s="1006"/>
      <c r="BN111" s="1006"/>
      <c r="BO111" s="1006"/>
      <c r="BP111" s="1007"/>
      <c r="BQ111" s="975">
        <v>3531526</v>
      </c>
      <c r="BR111" s="976"/>
      <c r="BS111" s="976"/>
      <c r="BT111" s="976"/>
      <c r="BU111" s="976"/>
      <c r="BV111" s="976">
        <v>2879889</v>
      </c>
      <c r="BW111" s="976"/>
      <c r="BX111" s="976"/>
      <c r="BY111" s="976"/>
      <c r="BZ111" s="976"/>
      <c r="CA111" s="976">
        <v>3662034</v>
      </c>
      <c r="CB111" s="976"/>
      <c r="CC111" s="976"/>
      <c r="CD111" s="976"/>
      <c r="CE111" s="976"/>
      <c r="CF111" s="970">
        <v>22.4</v>
      </c>
      <c r="CG111" s="971"/>
      <c r="CH111" s="971"/>
      <c r="CI111" s="971"/>
      <c r="CJ111" s="971"/>
      <c r="CK111" s="1001"/>
      <c r="CL111" s="1002"/>
      <c r="CM111" s="972" t="s">
        <v>458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454</v>
      </c>
      <c r="DH111" s="976"/>
      <c r="DI111" s="976"/>
      <c r="DJ111" s="976"/>
      <c r="DK111" s="976"/>
      <c r="DL111" s="976" t="s">
        <v>454</v>
      </c>
      <c r="DM111" s="976"/>
      <c r="DN111" s="976"/>
      <c r="DO111" s="976"/>
      <c r="DP111" s="976"/>
      <c r="DQ111" s="976" t="s">
        <v>459</v>
      </c>
      <c r="DR111" s="976"/>
      <c r="DS111" s="976"/>
      <c r="DT111" s="976"/>
      <c r="DU111" s="976"/>
      <c r="DV111" s="977" t="s">
        <v>454</v>
      </c>
      <c r="DW111" s="977"/>
      <c r="DX111" s="977"/>
      <c r="DY111" s="977"/>
      <c r="DZ111" s="978"/>
    </row>
    <row r="112" spans="1:131" s="247" customFormat="1" ht="26.25" customHeight="1" x14ac:dyDescent="0.2">
      <c r="A112" s="1008" t="s">
        <v>460</v>
      </c>
      <c r="B112" s="1009"/>
      <c r="C112" s="1006" t="s">
        <v>461</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454</v>
      </c>
      <c r="AB112" s="1015"/>
      <c r="AC112" s="1015"/>
      <c r="AD112" s="1015"/>
      <c r="AE112" s="1016"/>
      <c r="AF112" s="1017" t="s">
        <v>454</v>
      </c>
      <c r="AG112" s="1015"/>
      <c r="AH112" s="1015"/>
      <c r="AI112" s="1015"/>
      <c r="AJ112" s="1016"/>
      <c r="AK112" s="1017" t="s">
        <v>454</v>
      </c>
      <c r="AL112" s="1015"/>
      <c r="AM112" s="1015"/>
      <c r="AN112" s="1015"/>
      <c r="AO112" s="1016"/>
      <c r="AP112" s="1018" t="s">
        <v>456</v>
      </c>
      <c r="AQ112" s="1019"/>
      <c r="AR112" s="1019"/>
      <c r="AS112" s="1019"/>
      <c r="AT112" s="1020"/>
      <c r="AU112" s="956"/>
      <c r="AV112" s="957"/>
      <c r="AW112" s="957"/>
      <c r="AX112" s="957"/>
      <c r="AY112" s="957"/>
      <c r="AZ112" s="1005" t="s">
        <v>462</v>
      </c>
      <c r="BA112" s="1006"/>
      <c r="BB112" s="1006"/>
      <c r="BC112" s="1006"/>
      <c r="BD112" s="1006"/>
      <c r="BE112" s="1006"/>
      <c r="BF112" s="1006"/>
      <c r="BG112" s="1006"/>
      <c r="BH112" s="1006"/>
      <c r="BI112" s="1006"/>
      <c r="BJ112" s="1006"/>
      <c r="BK112" s="1006"/>
      <c r="BL112" s="1006"/>
      <c r="BM112" s="1006"/>
      <c r="BN112" s="1006"/>
      <c r="BO112" s="1006"/>
      <c r="BP112" s="1007"/>
      <c r="BQ112" s="975">
        <v>18141379</v>
      </c>
      <c r="BR112" s="976"/>
      <c r="BS112" s="976"/>
      <c r="BT112" s="976"/>
      <c r="BU112" s="976"/>
      <c r="BV112" s="976">
        <v>18739726</v>
      </c>
      <c r="BW112" s="976"/>
      <c r="BX112" s="976"/>
      <c r="BY112" s="976"/>
      <c r="BZ112" s="976"/>
      <c r="CA112" s="976">
        <v>18670981</v>
      </c>
      <c r="CB112" s="976"/>
      <c r="CC112" s="976"/>
      <c r="CD112" s="976"/>
      <c r="CE112" s="976"/>
      <c r="CF112" s="970">
        <v>114.4</v>
      </c>
      <c r="CG112" s="971"/>
      <c r="CH112" s="971"/>
      <c r="CI112" s="971"/>
      <c r="CJ112" s="971"/>
      <c r="CK112" s="1001"/>
      <c r="CL112" s="1002"/>
      <c r="CM112" s="972" t="s">
        <v>463</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v>1497963</v>
      </c>
      <c r="DH112" s="976"/>
      <c r="DI112" s="976"/>
      <c r="DJ112" s="976"/>
      <c r="DK112" s="976"/>
      <c r="DL112" s="976">
        <v>1161696</v>
      </c>
      <c r="DM112" s="976"/>
      <c r="DN112" s="976"/>
      <c r="DO112" s="976"/>
      <c r="DP112" s="976"/>
      <c r="DQ112" s="976">
        <v>825429</v>
      </c>
      <c r="DR112" s="976"/>
      <c r="DS112" s="976"/>
      <c r="DT112" s="976"/>
      <c r="DU112" s="976"/>
      <c r="DV112" s="977">
        <v>5.0999999999999996</v>
      </c>
      <c r="DW112" s="977"/>
      <c r="DX112" s="977"/>
      <c r="DY112" s="977"/>
      <c r="DZ112" s="978"/>
    </row>
    <row r="113" spans="1:130" s="247" customFormat="1" ht="26.25" customHeight="1" x14ac:dyDescent="0.2">
      <c r="A113" s="1010"/>
      <c r="B113" s="1011"/>
      <c r="C113" s="1006" t="s">
        <v>464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1079903</v>
      </c>
      <c r="AB113" s="990"/>
      <c r="AC113" s="990"/>
      <c r="AD113" s="990"/>
      <c r="AE113" s="991"/>
      <c r="AF113" s="992">
        <v>1197911</v>
      </c>
      <c r="AG113" s="990"/>
      <c r="AH113" s="990"/>
      <c r="AI113" s="990"/>
      <c r="AJ113" s="991"/>
      <c r="AK113" s="992">
        <v>1222647</v>
      </c>
      <c r="AL113" s="990"/>
      <c r="AM113" s="990"/>
      <c r="AN113" s="990"/>
      <c r="AO113" s="991"/>
      <c r="AP113" s="993">
        <v>7.5</v>
      </c>
      <c r="AQ113" s="994"/>
      <c r="AR113" s="994"/>
      <c r="AS113" s="994"/>
      <c r="AT113" s="995"/>
      <c r="AU113" s="956"/>
      <c r="AV113" s="957"/>
      <c r="AW113" s="957"/>
      <c r="AX113" s="957"/>
      <c r="AY113" s="957"/>
      <c r="AZ113" s="1005" t="s">
        <v>465</v>
      </c>
      <c r="BA113" s="1006"/>
      <c r="BB113" s="1006"/>
      <c r="BC113" s="1006"/>
      <c r="BD113" s="1006"/>
      <c r="BE113" s="1006"/>
      <c r="BF113" s="1006"/>
      <c r="BG113" s="1006"/>
      <c r="BH113" s="1006"/>
      <c r="BI113" s="1006"/>
      <c r="BJ113" s="1006"/>
      <c r="BK113" s="1006"/>
      <c r="BL113" s="1006"/>
      <c r="BM113" s="1006"/>
      <c r="BN113" s="1006"/>
      <c r="BO113" s="1006"/>
      <c r="BP113" s="1007"/>
      <c r="BQ113" s="975">
        <v>2159978</v>
      </c>
      <c r="BR113" s="976"/>
      <c r="BS113" s="976"/>
      <c r="BT113" s="976"/>
      <c r="BU113" s="976"/>
      <c r="BV113" s="976">
        <v>2047658</v>
      </c>
      <c r="BW113" s="976"/>
      <c r="BX113" s="976"/>
      <c r="BY113" s="976"/>
      <c r="BZ113" s="976"/>
      <c r="CA113" s="976">
        <v>2954247</v>
      </c>
      <c r="CB113" s="976"/>
      <c r="CC113" s="976"/>
      <c r="CD113" s="976"/>
      <c r="CE113" s="976"/>
      <c r="CF113" s="970">
        <v>18.100000000000001</v>
      </c>
      <c r="CG113" s="971"/>
      <c r="CH113" s="971"/>
      <c r="CI113" s="971"/>
      <c r="CJ113" s="971"/>
      <c r="CK113" s="1001"/>
      <c r="CL113" s="1002"/>
      <c r="CM113" s="972" t="s">
        <v>466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454</v>
      </c>
      <c r="DH113" s="1015"/>
      <c r="DI113" s="1015"/>
      <c r="DJ113" s="1015"/>
      <c r="DK113" s="1016"/>
      <c r="DL113" s="1017" t="s">
        <v>452</v>
      </c>
      <c r="DM113" s="1015"/>
      <c r="DN113" s="1015"/>
      <c r="DO113" s="1015"/>
      <c r="DP113" s="1016"/>
      <c r="DQ113" s="1017" t="s">
        <v>456</v>
      </c>
      <c r="DR113" s="1015"/>
      <c r="DS113" s="1015"/>
      <c r="DT113" s="1015"/>
      <c r="DU113" s="1016"/>
      <c r="DV113" s="1018" t="s">
        <v>454</v>
      </c>
      <c r="DW113" s="1019"/>
      <c r="DX113" s="1019"/>
      <c r="DY113" s="1019"/>
      <c r="DZ113" s="1020"/>
    </row>
    <row r="114" spans="1:130" s="247" customFormat="1" ht="26.25" customHeight="1" x14ac:dyDescent="0.2">
      <c r="A114" s="1010"/>
      <c r="B114" s="1011"/>
      <c r="C114" s="1006" t="s">
        <v>467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380706</v>
      </c>
      <c r="AB114" s="1015"/>
      <c r="AC114" s="1015"/>
      <c r="AD114" s="1015"/>
      <c r="AE114" s="1016"/>
      <c r="AF114" s="1017">
        <v>403860</v>
      </c>
      <c r="AG114" s="1015"/>
      <c r="AH114" s="1015"/>
      <c r="AI114" s="1015"/>
      <c r="AJ114" s="1016"/>
      <c r="AK114" s="1017">
        <v>363945</v>
      </c>
      <c r="AL114" s="1015"/>
      <c r="AM114" s="1015"/>
      <c r="AN114" s="1015"/>
      <c r="AO114" s="1016"/>
      <c r="AP114" s="1018">
        <v>2.2000000000000002</v>
      </c>
      <c r="AQ114" s="1019"/>
      <c r="AR114" s="1019"/>
      <c r="AS114" s="1019"/>
      <c r="AT114" s="1020"/>
      <c r="AU114" s="956"/>
      <c r="AV114" s="957"/>
      <c r="AW114" s="957"/>
      <c r="AX114" s="957"/>
      <c r="AY114" s="957"/>
      <c r="AZ114" s="1005" t="s">
        <v>468</v>
      </c>
      <c r="BA114" s="1006"/>
      <c r="BB114" s="1006"/>
      <c r="BC114" s="1006"/>
      <c r="BD114" s="1006"/>
      <c r="BE114" s="1006"/>
      <c r="BF114" s="1006"/>
      <c r="BG114" s="1006"/>
      <c r="BH114" s="1006"/>
      <c r="BI114" s="1006"/>
      <c r="BJ114" s="1006"/>
      <c r="BK114" s="1006"/>
      <c r="BL114" s="1006"/>
      <c r="BM114" s="1006"/>
      <c r="BN114" s="1006"/>
      <c r="BO114" s="1006"/>
      <c r="BP114" s="1007"/>
      <c r="BQ114" s="975">
        <v>4399694</v>
      </c>
      <c r="BR114" s="976"/>
      <c r="BS114" s="976"/>
      <c r="BT114" s="976"/>
      <c r="BU114" s="976"/>
      <c r="BV114" s="976">
        <v>3898421</v>
      </c>
      <c r="BW114" s="976"/>
      <c r="BX114" s="976"/>
      <c r="BY114" s="976"/>
      <c r="BZ114" s="976"/>
      <c r="CA114" s="976">
        <v>3674075</v>
      </c>
      <c r="CB114" s="976"/>
      <c r="CC114" s="976"/>
      <c r="CD114" s="976"/>
      <c r="CE114" s="976"/>
      <c r="CF114" s="970">
        <v>22.5</v>
      </c>
      <c r="CG114" s="971"/>
      <c r="CH114" s="971"/>
      <c r="CI114" s="971"/>
      <c r="CJ114" s="971"/>
      <c r="CK114" s="1001"/>
      <c r="CL114" s="1002"/>
      <c r="CM114" s="972" t="s">
        <v>469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454</v>
      </c>
      <c r="DH114" s="1015"/>
      <c r="DI114" s="1015"/>
      <c r="DJ114" s="1015"/>
      <c r="DK114" s="1016"/>
      <c r="DL114" s="1017" t="s">
        <v>454</v>
      </c>
      <c r="DM114" s="1015"/>
      <c r="DN114" s="1015"/>
      <c r="DO114" s="1015"/>
      <c r="DP114" s="1016"/>
      <c r="DQ114" s="1017" t="s">
        <v>454</v>
      </c>
      <c r="DR114" s="1015"/>
      <c r="DS114" s="1015"/>
      <c r="DT114" s="1015"/>
      <c r="DU114" s="1016"/>
      <c r="DV114" s="1018" t="s">
        <v>454</v>
      </c>
      <c r="DW114" s="1019"/>
      <c r="DX114" s="1019"/>
      <c r="DY114" s="1019"/>
      <c r="DZ114" s="1020"/>
    </row>
    <row r="115" spans="1:130" s="247" customFormat="1" ht="26.25" customHeight="1" x14ac:dyDescent="0.2">
      <c r="A115" s="1010"/>
      <c r="B115" s="1011"/>
      <c r="C115" s="1006" t="s">
        <v>470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340920</v>
      </c>
      <c r="AB115" s="990"/>
      <c r="AC115" s="990"/>
      <c r="AD115" s="990"/>
      <c r="AE115" s="991"/>
      <c r="AF115" s="992">
        <v>340257</v>
      </c>
      <c r="AG115" s="990"/>
      <c r="AH115" s="990"/>
      <c r="AI115" s="990"/>
      <c r="AJ115" s="991"/>
      <c r="AK115" s="992">
        <v>340257</v>
      </c>
      <c r="AL115" s="990"/>
      <c r="AM115" s="990"/>
      <c r="AN115" s="990"/>
      <c r="AO115" s="991"/>
      <c r="AP115" s="993">
        <v>2.1</v>
      </c>
      <c r="AQ115" s="994"/>
      <c r="AR115" s="994"/>
      <c r="AS115" s="994"/>
      <c r="AT115" s="995"/>
      <c r="AU115" s="956"/>
      <c r="AV115" s="957"/>
      <c r="AW115" s="957"/>
      <c r="AX115" s="957"/>
      <c r="AY115" s="957"/>
      <c r="AZ115" s="1005" t="s">
        <v>471</v>
      </c>
      <c r="BA115" s="1006"/>
      <c r="BB115" s="1006"/>
      <c r="BC115" s="1006"/>
      <c r="BD115" s="1006"/>
      <c r="BE115" s="1006"/>
      <c r="BF115" s="1006"/>
      <c r="BG115" s="1006"/>
      <c r="BH115" s="1006"/>
      <c r="BI115" s="1006"/>
      <c r="BJ115" s="1006"/>
      <c r="BK115" s="1006"/>
      <c r="BL115" s="1006"/>
      <c r="BM115" s="1006"/>
      <c r="BN115" s="1006"/>
      <c r="BO115" s="1006"/>
      <c r="BP115" s="1007"/>
      <c r="BQ115" s="975" t="s">
        <v>453</v>
      </c>
      <c r="BR115" s="976"/>
      <c r="BS115" s="976"/>
      <c r="BT115" s="976"/>
      <c r="BU115" s="976"/>
      <c r="BV115" s="976" t="s">
        <v>454</v>
      </c>
      <c r="BW115" s="976"/>
      <c r="BX115" s="976"/>
      <c r="BY115" s="976"/>
      <c r="BZ115" s="976"/>
      <c r="CA115" s="976" t="s">
        <v>453</v>
      </c>
      <c r="CB115" s="976"/>
      <c r="CC115" s="976"/>
      <c r="CD115" s="976"/>
      <c r="CE115" s="976"/>
      <c r="CF115" s="970" t="s">
        <v>454</v>
      </c>
      <c r="CG115" s="971"/>
      <c r="CH115" s="971"/>
      <c r="CI115" s="971"/>
      <c r="CJ115" s="971"/>
      <c r="CK115" s="1001"/>
      <c r="CL115" s="1002"/>
      <c r="CM115" s="1005" t="s">
        <v>472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454</v>
      </c>
      <c r="DH115" s="1015"/>
      <c r="DI115" s="1015"/>
      <c r="DJ115" s="1015"/>
      <c r="DK115" s="1016"/>
      <c r="DL115" s="1017" t="s">
        <v>454</v>
      </c>
      <c r="DM115" s="1015"/>
      <c r="DN115" s="1015"/>
      <c r="DO115" s="1015"/>
      <c r="DP115" s="1016"/>
      <c r="DQ115" s="1017" t="s">
        <v>456</v>
      </c>
      <c r="DR115" s="1015"/>
      <c r="DS115" s="1015"/>
      <c r="DT115" s="1015"/>
      <c r="DU115" s="1016"/>
      <c r="DV115" s="1018" t="s">
        <v>454</v>
      </c>
      <c r="DW115" s="1019"/>
      <c r="DX115" s="1019"/>
      <c r="DY115" s="1019"/>
      <c r="DZ115" s="1020"/>
    </row>
    <row r="116" spans="1:130" s="247" customFormat="1" ht="26.25" customHeight="1" x14ac:dyDescent="0.2">
      <c r="A116" s="1012"/>
      <c r="B116" s="1013"/>
      <c r="C116" s="1021" t="s">
        <v>473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454</v>
      </c>
      <c r="AB116" s="1015"/>
      <c r="AC116" s="1015"/>
      <c r="AD116" s="1015"/>
      <c r="AE116" s="1016"/>
      <c r="AF116" s="1017" t="s">
        <v>454</v>
      </c>
      <c r="AG116" s="1015"/>
      <c r="AH116" s="1015"/>
      <c r="AI116" s="1015"/>
      <c r="AJ116" s="1016"/>
      <c r="AK116" s="1017" t="s">
        <v>456</v>
      </c>
      <c r="AL116" s="1015"/>
      <c r="AM116" s="1015"/>
      <c r="AN116" s="1015"/>
      <c r="AO116" s="1016"/>
      <c r="AP116" s="1018" t="s">
        <v>453</v>
      </c>
      <c r="AQ116" s="1019"/>
      <c r="AR116" s="1019"/>
      <c r="AS116" s="1019"/>
      <c r="AT116" s="1020"/>
      <c r="AU116" s="956"/>
      <c r="AV116" s="957"/>
      <c r="AW116" s="957"/>
      <c r="AX116" s="957"/>
      <c r="AY116" s="957"/>
      <c r="AZ116" s="1023" t="s">
        <v>474</v>
      </c>
      <c r="BA116" s="1024"/>
      <c r="BB116" s="1024"/>
      <c r="BC116" s="1024"/>
      <c r="BD116" s="1024"/>
      <c r="BE116" s="1024"/>
      <c r="BF116" s="1024"/>
      <c r="BG116" s="1024"/>
      <c r="BH116" s="1024"/>
      <c r="BI116" s="1024"/>
      <c r="BJ116" s="1024"/>
      <c r="BK116" s="1024"/>
      <c r="BL116" s="1024"/>
      <c r="BM116" s="1024"/>
      <c r="BN116" s="1024"/>
      <c r="BO116" s="1024"/>
      <c r="BP116" s="1025"/>
      <c r="BQ116" s="975" t="s">
        <v>452</v>
      </c>
      <c r="BR116" s="976"/>
      <c r="BS116" s="976"/>
      <c r="BT116" s="976"/>
      <c r="BU116" s="976"/>
      <c r="BV116" s="976" t="s">
        <v>452</v>
      </c>
      <c r="BW116" s="976"/>
      <c r="BX116" s="976"/>
      <c r="BY116" s="976"/>
      <c r="BZ116" s="976"/>
      <c r="CA116" s="976" t="s">
        <v>454</v>
      </c>
      <c r="CB116" s="976"/>
      <c r="CC116" s="976"/>
      <c r="CD116" s="976"/>
      <c r="CE116" s="976"/>
      <c r="CF116" s="970" t="s">
        <v>454</v>
      </c>
      <c r="CG116" s="971"/>
      <c r="CH116" s="971"/>
      <c r="CI116" s="971"/>
      <c r="CJ116" s="971"/>
      <c r="CK116" s="1001"/>
      <c r="CL116" s="1002"/>
      <c r="CM116" s="972" t="s">
        <v>475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456</v>
      </c>
      <c r="DH116" s="1015"/>
      <c r="DI116" s="1015"/>
      <c r="DJ116" s="1015"/>
      <c r="DK116" s="1016"/>
      <c r="DL116" s="1017" t="s">
        <v>454</v>
      </c>
      <c r="DM116" s="1015"/>
      <c r="DN116" s="1015"/>
      <c r="DO116" s="1015"/>
      <c r="DP116" s="1016"/>
      <c r="DQ116" s="1017" t="s">
        <v>452</v>
      </c>
      <c r="DR116" s="1015"/>
      <c r="DS116" s="1015"/>
      <c r="DT116" s="1015"/>
      <c r="DU116" s="1016"/>
      <c r="DV116" s="1018" t="s">
        <v>454</v>
      </c>
      <c r="DW116" s="1019"/>
      <c r="DX116" s="1019"/>
      <c r="DY116" s="1019"/>
      <c r="DZ116" s="1020"/>
    </row>
    <row r="117" spans="1:130" s="247" customFormat="1" ht="26.25" customHeight="1" x14ac:dyDescent="0.2">
      <c r="A117" s="960" t="s">
        <v>191</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476</v>
      </c>
      <c r="Z117" s="942"/>
      <c r="AA117" s="1032">
        <v>5847610</v>
      </c>
      <c r="AB117" s="1033"/>
      <c r="AC117" s="1033"/>
      <c r="AD117" s="1033"/>
      <c r="AE117" s="1034"/>
      <c r="AF117" s="1035">
        <v>5952305</v>
      </c>
      <c r="AG117" s="1033"/>
      <c r="AH117" s="1033"/>
      <c r="AI117" s="1033"/>
      <c r="AJ117" s="1034"/>
      <c r="AK117" s="1035">
        <v>5878278</v>
      </c>
      <c r="AL117" s="1033"/>
      <c r="AM117" s="1033"/>
      <c r="AN117" s="1033"/>
      <c r="AO117" s="1034"/>
      <c r="AP117" s="1036"/>
      <c r="AQ117" s="1037"/>
      <c r="AR117" s="1037"/>
      <c r="AS117" s="1037"/>
      <c r="AT117" s="1038"/>
      <c r="AU117" s="956"/>
      <c r="AV117" s="957"/>
      <c r="AW117" s="957"/>
      <c r="AX117" s="957"/>
      <c r="AY117" s="957"/>
      <c r="AZ117" s="1023" t="s">
        <v>477</v>
      </c>
      <c r="BA117" s="1024"/>
      <c r="BB117" s="1024"/>
      <c r="BC117" s="1024"/>
      <c r="BD117" s="1024"/>
      <c r="BE117" s="1024"/>
      <c r="BF117" s="1024"/>
      <c r="BG117" s="1024"/>
      <c r="BH117" s="1024"/>
      <c r="BI117" s="1024"/>
      <c r="BJ117" s="1024"/>
      <c r="BK117" s="1024"/>
      <c r="BL117" s="1024"/>
      <c r="BM117" s="1024"/>
      <c r="BN117" s="1024"/>
      <c r="BO117" s="1024"/>
      <c r="BP117" s="1025"/>
      <c r="BQ117" s="975" t="s">
        <v>452</v>
      </c>
      <c r="BR117" s="976"/>
      <c r="BS117" s="976"/>
      <c r="BT117" s="976"/>
      <c r="BU117" s="976"/>
      <c r="BV117" s="976" t="s">
        <v>452</v>
      </c>
      <c r="BW117" s="976"/>
      <c r="BX117" s="976"/>
      <c r="BY117" s="976"/>
      <c r="BZ117" s="976"/>
      <c r="CA117" s="976" t="s">
        <v>452</v>
      </c>
      <c r="CB117" s="976"/>
      <c r="CC117" s="976"/>
      <c r="CD117" s="976"/>
      <c r="CE117" s="976"/>
      <c r="CF117" s="970" t="s">
        <v>452</v>
      </c>
      <c r="CG117" s="971"/>
      <c r="CH117" s="971"/>
      <c r="CI117" s="971"/>
      <c r="CJ117" s="971"/>
      <c r="CK117" s="1001"/>
      <c r="CL117" s="1002"/>
      <c r="CM117" s="972" t="s">
        <v>478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452</v>
      </c>
      <c r="DH117" s="1015"/>
      <c r="DI117" s="1015"/>
      <c r="DJ117" s="1015"/>
      <c r="DK117" s="1016"/>
      <c r="DL117" s="1017" t="s">
        <v>452</v>
      </c>
      <c r="DM117" s="1015"/>
      <c r="DN117" s="1015"/>
      <c r="DO117" s="1015"/>
      <c r="DP117" s="1016"/>
      <c r="DQ117" s="1017" t="s">
        <v>452</v>
      </c>
      <c r="DR117" s="1015"/>
      <c r="DS117" s="1015"/>
      <c r="DT117" s="1015"/>
      <c r="DU117" s="1016"/>
      <c r="DV117" s="1018" t="s">
        <v>452</v>
      </c>
      <c r="DW117" s="1019"/>
      <c r="DX117" s="1019"/>
      <c r="DY117" s="1019"/>
      <c r="DZ117" s="1020"/>
    </row>
    <row r="118" spans="1:130" s="247" customFormat="1" ht="26.25" customHeight="1" x14ac:dyDescent="0.2">
      <c r="A118" s="960" t="s">
        <v>447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445</v>
      </c>
      <c r="AB118" s="941"/>
      <c r="AC118" s="941"/>
      <c r="AD118" s="941"/>
      <c r="AE118" s="942"/>
      <c r="AF118" s="940" t="s">
        <v>313</v>
      </c>
      <c r="AG118" s="941"/>
      <c r="AH118" s="941"/>
      <c r="AI118" s="941"/>
      <c r="AJ118" s="942"/>
      <c r="AK118" s="940" t="s">
        <v>312</v>
      </c>
      <c r="AL118" s="941"/>
      <c r="AM118" s="941"/>
      <c r="AN118" s="941"/>
      <c r="AO118" s="942"/>
      <c r="AP118" s="1027" t="s">
        <v>446</v>
      </c>
      <c r="AQ118" s="1028"/>
      <c r="AR118" s="1028"/>
      <c r="AS118" s="1028"/>
      <c r="AT118" s="1029"/>
      <c r="AU118" s="956"/>
      <c r="AV118" s="957"/>
      <c r="AW118" s="957"/>
      <c r="AX118" s="957"/>
      <c r="AY118" s="957"/>
      <c r="AZ118" s="1030" t="s">
        <v>479</v>
      </c>
      <c r="BA118" s="1021"/>
      <c r="BB118" s="1021"/>
      <c r="BC118" s="1021"/>
      <c r="BD118" s="1021"/>
      <c r="BE118" s="1021"/>
      <c r="BF118" s="1021"/>
      <c r="BG118" s="1021"/>
      <c r="BH118" s="1021"/>
      <c r="BI118" s="1021"/>
      <c r="BJ118" s="1021"/>
      <c r="BK118" s="1021"/>
      <c r="BL118" s="1021"/>
      <c r="BM118" s="1021"/>
      <c r="BN118" s="1021"/>
      <c r="BO118" s="1021"/>
      <c r="BP118" s="1022"/>
      <c r="BQ118" s="1053" t="s">
        <v>452</v>
      </c>
      <c r="BR118" s="1054"/>
      <c r="BS118" s="1054"/>
      <c r="BT118" s="1054"/>
      <c r="BU118" s="1054"/>
      <c r="BV118" s="1054" t="s">
        <v>452</v>
      </c>
      <c r="BW118" s="1054"/>
      <c r="BX118" s="1054"/>
      <c r="BY118" s="1054"/>
      <c r="BZ118" s="1054"/>
      <c r="CA118" s="1054" t="s">
        <v>452</v>
      </c>
      <c r="CB118" s="1054"/>
      <c r="CC118" s="1054"/>
      <c r="CD118" s="1054"/>
      <c r="CE118" s="1054"/>
      <c r="CF118" s="970" t="s">
        <v>452</v>
      </c>
      <c r="CG118" s="971"/>
      <c r="CH118" s="971"/>
      <c r="CI118" s="971"/>
      <c r="CJ118" s="971"/>
      <c r="CK118" s="1001"/>
      <c r="CL118" s="1002"/>
      <c r="CM118" s="972" t="s">
        <v>480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452</v>
      </c>
      <c r="DH118" s="1015"/>
      <c r="DI118" s="1015"/>
      <c r="DJ118" s="1015"/>
      <c r="DK118" s="1016"/>
      <c r="DL118" s="1017" t="s">
        <v>452</v>
      </c>
      <c r="DM118" s="1015"/>
      <c r="DN118" s="1015"/>
      <c r="DO118" s="1015"/>
      <c r="DP118" s="1016"/>
      <c r="DQ118" s="1017" t="s">
        <v>452</v>
      </c>
      <c r="DR118" s="1015"/>
      <c r="DS118" s="1015"/>
      <c r="DT118" s="1015"/>
      <c r="DU118" s="1016"/>
      <c r="DV118" s="1018" t="s">
        <v>452</v>
      </c>
      <c r="DW118" s="1019"/>
      <c r="DX118" s="1019"/>
      <c r="DY118" s="1019"/>
      <c r="DZ118" s="1020"/>
    </row>
    <row r="119" spans="1:130" s="247" customFormat="1" ht="26.25" customHeight="1" x14ac:dyDescent="0.2">
      <c r="A119" s="1114" t="s">
        <v>450</v>
      </c>
      <c r="B119" s="1000"/>
      <c r="C119" s="979" t="s">
        <v>451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452</v>
      </c>
      <c r="AB119" s="948"/>
      <c r="AC119" s="948"/>
      <c r="AD119" s="948"/>
      <c r="AE119" s="949"/>
      <c r="AF119" s="950" t="s">
        <v>452</v>
      </c>
      <c r="AG119" s="948"/>
      <c r="AH119" s="948"/>
      <c r="AI119" s="948"/>
      <c r="AJ119" s="949"/>
      <c r="AK119" s="950" t="s">
        <v>452</v>
      </c>
      <c r="AL119" s="948"/>
      <c r="AM119" s="948"/>
      <c r="AN119" s="948"/>
      <c r="AO119" s="949"/>
      <c r="AP119" s="951" t="s">
        <v>452</v>
      </c>
      <c r="AQ119" s="952"/>
      <c r="AR119" s="952"/>
      <c r="AS119" s="952"/>
      <c r="AT119" s="953"/>
      <c r="AU119" s="958"/>
      <c r="AV119" s="959"/>
      <c r="AW119" s="959"/>
      <c r="AX119" s="959"/>
      <c r="AY119" s="959"/>
      <c r="AZ119" s="278" t="s">
        <v>191</v>
      </c>
      <c r="BA119" s="278"/>
      <c r="BB119" s="278"/>
      <c r="BC119" s="278"/>
      <c r="BD119" s="278"/>
      <c r="BE119" s="278"/>
      <c r="BF119" s="278"/>
      <c r="BG119" s="278"/>
      <c r="BH119" s="278"/>
      <c r="BI119" s="278"/>
      <c r="BJ119" s="278"/>
      <c r="BK119" s="278"/>
      <c r="BL119" s="278"/>
      <c r="BM119" s="278"/>
      <c r="BN119" s="278"/>
      <c r="BO119" s="1031" t="s">
        <v>481</v>
      </c>
      <c r="BP119" s="1062"/>
      <c r="BQ119" s="1053">
        <v>72760880</v>
      </c>
      <c r="BR119" s="1054"/>
      <c r="BS119" s="1054"/>
      <c r="BT119" s="1054"/>
      <c r="BU119" s="1054"/>
      <c r="BV119" s="1054">
        <v>73999749</v>
      </c>
      <c r="BW119" s="1054"/>
      <c r="BX119" s="1054"/>
      <c r="BY119" s="1054"/>
      <c r="BZ119" s="1054"/>
      <c r="CA119" s="1054">
        <v>77275367</v>
      </c>
      <c r="CB119" s="1054"/>
      <c r="CC119" s="1054"/>
      <c r="CD119" s="1054"/>
      <c r="CE119" s="1054"/>
      <c r="CF119" s="1055"/>
      <c r="CG119" s="1056"/>
      <c r="CH119" s="1056"/>
      <c r="CI119" s="1056"/>
      <c r="CJ119" s="1057"/>
      <c r="CK119" s="1003"/>
      <c r="CL119" s="1004"/>
      <c r="CM119" s="1058" t="s">
        <v>482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2033563</v>
      </c>
      <c r="DH119" s="1040"/>
      <c r="DI119" s="1040"/>
      <c r="DJ119" s="1040"/>
      <c r="DK119" s="1041"/>
      <c r="DL119" s="1039">
        <v>1718193</v>
      </c>
      <c r="DM119" s="1040"/>
      <c r="DN119" s="1040"/>
      <c r="DO119" s="1040"/>
      <c r="DP119" s="1041"/>
      <c r="DQ119" s="1039">
        <v>2836605</v>
      </c>
      <c r="DR119" s="1040"/>
      <c r="DS119" s="1040"/>
      <c r="DT119" s="1040"/>
      <c r="DU119" s="1041"/>
      <c r="DV119" s="1042">
        <v>17.399999999999999</v>
      </c>
      <c r="DW119" s="1043"/>
      <c r="DX119" s="1043"/>
      <c r="DY119" s="1043"/>
      <c r="DZ119" s="1044"/>
    </row>
    <row r="120" spans="1:130" s="247" customFormat="1" ht="26.25" customHeight="1" x14ac:dyDescent="0.2">
      <c r="A120" s="1115"/>
      <c r="B120" s="1002"/>
      <c r="C120" s="972" t="s">
        <v>458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418</v>
      </c>
      <c r="AB120" s="1015"/>
      <c r="AC120" s="1015"/>
      <c r="AD120" s="1015"/>
      <c r="AE120" s="1016"/>
      <c r="AF120" s="1017" t="s">
        <v>483</v>
      </c>
      <c r="AG120" s="1015"/>
      <c r="AH120" s="1015"/>
      <c r="AI120" s="1015"/>
      <c r="AJ120" s="1016"/>
      <c r="AK120" s="1017" t="s">
        <v>484</v>
      </c>
      <c r="AL120" s="1015"/>
      <c r="AM120" s="1015"/>
      <c r="AN120" s="1015"/>
      <c r="AO120" s="1016"/>
      <c r="AP120" s="1018" t="s">
        <v>427</v>
      </c>
      <c r="AQ120" s="1019"/>
      <c r="AR120" s="1019"/>
      <c r="AS120" s="1019"/>
      <c r="AT120" s="1020"/>
      <c r="AU120" s="1045" t="s">
        <v>485</v>
      </c>
      <c r="AV120" s="1046"/>
      <c r="AW120" s="1046"/>
      <c r="AX120" s="1046"/>
      <c r="AY120" s="1047"/>
      <c r="AZ120" s="996" t="s">
        <v>486</v>
      </c>
      <c r="BA120" s="945"/>
      <c r="BB120" s="945"/>
      <c r="BC120" s="945"/>
      <c r="BD120" s="945"/>
      <c r="BE120" s="945"/>
      <c r="BF120" s="945"/>
      <c r="BG120" s="945"/>
      <c r="BH120" s="945"/>
      <c r="BI120" s="945"/>
      <c r="BJ120" s="945"/>
      <c r="BK120" s="945"/>
      <c r="BL120" s="945"/>
      <c r="BM120" s="945"/>
      <c r="BN120" s="945"/>
      <c r="BO120" s="945"/>
      <c r="BP120" s="946"/>
      <c r="BQ120" s="982">
        <v>5548762</v>
      </c>
      <c r="BR120" s="983"/>
      <c r="BS120" s="983"/>
      <c r="BT120" s="983"/>
      <c r="BU120" s="983"/>
      <c r="BV120" s="983">
        <v>5397732</v>
      </c>
      <c r="BW120" s="983"/>
      <c r="BX120" s="983"/>
      <c r="BY120" s="983"/>
      <c r="BZ120" s="983"/>
      <c r="CA120" s="983">
        <v>4374197</v>
      </c>
      <c r="CB120" s="983"/>
      <c r="CC120" s="983"/>
      <c r="CD120" s="983"/>
      <c r="CE120" s="983"/>
      <c r="CF120" s="997">
        <v>26.8</v>
      </c>
      <c r="CG120" s="998"/>
      <c r="CH120" s="998"/>
      <c r="CI120" s="998"/>
      <c r="CJ120" s="998"/>
      <c r="CK120" s="1063" t="s">
        <v>487</v>
      </c>
      <c r="CL120" s="1064"/>
      <c r="CM120" s="1064"/>
      <c r="CN120" s="1064"/>
      <c r="CO120" s="1065"/>
      <c r="CP120" s="1071" t="s">
        <v>488</v>
      </c>
      <c r="CQ120" s="1072"/>
      <c r="CR120" s="1072"/>
      <c r="CS120" s="1072"/>
      <c r="CT120" s="1072"/>
      <c r="CU120" s="1072"/>
      <c r="CV120" s="1072"/>
      <c r="CW120" s="1072"/>
      <c r="CX120" s="1072"/>
      <c r="CY120" s="1072"/>
      <c r="CZ120" s="1072"/>
      <c r="DA120" s="1072"/>
      <c r="DB120" s="1072"/>
      <c r="DC120" s="1072"/>
      <c r="DD120" s="1072"/>
      <c r="DE120" s="1072"/>
      <c r="DF120" s="1073"/>
      <c r="DG120" s="982">
        <v>15317613</v>
      </c>
      <c r="DH120" s="983"/>
      <c r="DI120" s="983"/>
      <c r="DJ120" s="983"/>
      <c r="DK120" s="983"/>
      <c r="DL120" s="983">
        <v>15952799</v>
      </c>
      <c r="DM120" s="983"/>
      <c r="DN120" s="983"/>
      <c r="DO120" s="983"/>
      <c r="DP120" s="983"/>
      <c r="DQ120" s="983">
        <v>15783568</v>
      </c>
      <c r="DR120" s="983"/>
      <c r="DS120" s="983"/>
      <c r="DT120" s="983"/>
      <c r="DU120" s="983"/>
      <c r="DV120" s="984">
        <v>96.7</v>
      </c>
      <c r="DW120" s="984"/>
      <c r="DX120" s="984"/>
      <c r="DY120" s="984"/>
      <c r="DZ120" s="985"/>
    </row>
    <row r="121" spans="1:130" s="247" customFormat="1" ht="26.25" customHeight="1" x14ac:dyDescent="0.2">
      <c r="A121" s="1115"/>
      <c r="B121" s="1002"/>
      <c r="C121" s="1023" t="s">
        <v>489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336269</v>
      </c>
      <c r="AB121" s="1015"/>
      <c r="AC121" s="1015"/>
      <c r="AD121" s="1015"/>
      <c r="AE121" s="1016"/>
      <c r="AF121" s="1017">
        <v>336269</v>
      </c>
      <c r="AG121" s="1015"/>
      <c r="AH121" s="1015"/>
      <c r="AI121" s="1015"/>
      <c r="AJ121" s="1016"/>
      <c r="AK121" s="1017">
        <v>336269</v>
      </c>
      <c r="AL121" s="1015"/>
      <c r="AM121" s="1015"/>
      <c r="AN121" s="1015"/>
      <c r="AO121" s="1016"/>
      <c r="AP121" s="1018">
        <v>2.1</v>
      </c>
      <c r="AQ121" s="1019"/>
      <c r="AR121" s="1019"/>
      <c r="AS121" s="1019"/>
      <c r="AT121" s="1020"/>
      <c r="AU121" s="1048"/>
      <c r="AV121" s="1049"/>
      <c r="AW121" s="1049"/>
      <c r="AX121" s="1049"/>
      <c r="AY121" s="1050"/>
      <c r="AZ121" s="1005" t="s">
        <v>490</v>
      </c>
      <c r="BA121" s="1006"/>
      <c r="BB121" s="1006"/>
      <c r="BC121" s="1006"/>
      <c r="BD121" s="1006"/>
      <c r="BE121" s="1006"/>
      <c r="BF121" s="1006"/>
      <c r="BG121" s="1006"/>
      <c r="BH121" s="1006"/>
      <c r="BI121" s="1006"/>
      <c r="BJ121" s="1006"/>
      <c r="BK121" s="1006"/>
      <c r="BL121" s="1006"/>
      <c r="BM121" s="1006"/>
      <c r="BN121" s="1006"/>
      <c r="BO121" s="1006"/>
      <c r="BP121" s="1007"/>
      <c r="BQ121" s="975">
        <v>8467000</v>
      </c>
      <c r="BR121" s="976"/>
      <c r="BS121" s="976"/>
      <c r="BT121" s="976"/>
      <c r="BU121" s="976"/>
      <c r="BV121" s="976">
        <v>8802547</v>
      </c>
      <c r="BW121" s="976"/>
      <c r="BX121" s="976"/>
      <c r="BY121" s="976"/>
      <c r="BZ121" s="976"/>
      <c r="CA121" s="976">
        <v>8254271</v>
      </c>
      <c r="CB121" s="976"/>
      <c r="CC121" s="976"/>
      <c r="CD121" s="976"/>
      <c r="CE121" s="976"/>
      <c r="CF121" s="970">
        <v>50.6</v>
      </c>
      <c r="CG121" s="971"/>
      <c r="CH121" s="971"/>
      <c r="CI121" s="971"/>
      <c r="CJ121" s="971"/>
      <c r="CK121" s="1066"/>
      <c r="CL121" s="1067"/>
      <c r="CM121" s="1067"/>
      <c r="CN121" s="1067"/>
      <c r="CO121" s="1068"/>
      <c r="CP121" s="1076" t="s">
        <v>491</v>
      </c>
      <c r="CQ121" s="1077"/>
      <c r="CR121" s="1077"/>
      <c r="CS121" s="1077"/>
      <c r="CT121" s="1077"/>
      <c r="CU121" s="1077"/>
      <c r="CV121" s="1077"/>
      <c r="CW121" s="1077"/>
      <c r="CX121" s="1077"/>
      <c r="CY121" s="1077"/>
      <c r="CZ121" s="1077"/>
      <c r="DA121" s="1077"/>
      <c r="DB121" s="1077"/>
      <c r="DC121" s="1077"/>
      <c r="DD121" s="1077"/>
      <c r="DE121" s="1077"/>
      <c r="DF121" s="1078"/>
      <c r="DG121" s="975">
        <v>1061818</v>
      </c>
      <c r="DH121" s="976"/>
      <c r="DI121" s="976"/>
      <c r="DJ121" s="976"/>
      <c r="DK121" s="976"/>
      <c r="DL121" s="976">
        <v>1057541</v>
      </c>
      <c r="DM121" s="976"/>
      <c r="DN121" s="976"/>
      <c r="DO121" s="976"/>
      <c r="DP121" s="976"/>
      <c r="DQ121" s="976">
        <v>1188848</v>
      </c>
      <c r="DR121" s="976"/>
      <c r="DS121" s="976"/>
      <c r="DT121" s="976"/>
      <c r="DU121" s="976"/>
      <c r="DV121" s="977">
        <v>7.3</v>
      </c>
      <c r="DW121" s="977"/>
      <c r="DX121" s="977"/>
      <c r="DY121" s="977"/>
      <c r="DZ121" s="978"/>
    </row>
    <row r="122" spans="1:130" s="247" customFormat="1" ht="26.25" customHeight="1" x14ac:dyDescent="0.2">
      <c r="A122" s="1115"/>
      <c r="B122" s="1002"/>
      <c r="C122" s="972" t="s">
        <v>469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492</v>
      </c>
      <c r="AB122" s="1015"/>
      <c r="AC122" s="1015"/>
      <c r="AD122" s="1015"/>
      <c r="AE122" s="1016"/>
      <c r="AF122" s="1017" t="s">
        <v>483</v>
      </c>
      <c r="AG122" s="1015"/>
      <c r="AH122" s="1015"/>
      <c r="AI122" s="1015"/>
      <c r="AJ122" s="1016"/>
      <c r="AK122" s="1017" t="s">
        <v>418</v>
      </c>
      <c r="AL122" s="1015"/>
      <c r="AM122" s="1015"/>
      <c r="AN122" s="1015"/>
      <c r="AO122" s="1016"/>
      <c r="AP122" s="1018" t="s">
        <v>421</v>
      </c>
      <c r="AQ122" s="1019"/>
      <c r="AR122" s="1019"/>
      <c r="AS122" s="1019"/>
      <c r="AT122" s="1020"/>
      <c r="AU122" s="1048"/>
      <c r="AV122" s="1049"/>
      <c r="AW122" s="1049"/>
      <c r="AX122" s="1049"/>
      <c r="AY122" s="1050"/>
      <c r="AZ122" s="1030" t="s">
        <v>493</v>
      </c>
      <c r="BA122" s="1021"/>
      <c r="BB122" s="1021"/>
      <c r="BC122" s="1021"/>
      <c r="BD122" s="1021"/>
      <c r="BE122" s="1021"/>
      <c r="BF122" s="1021"/>
      <c r="BG122" s="1021"/>
      <c r="BH122" s="1021"/>
      <c r="BI122" s="1021"/>
      <c r="BJ122" s="1021"/>
      <c r="BK122" s="1021"/>
      <c r="BL122" s="1021"/>
      <c r="BM122" s="1021"/>
      <c r="BN122" s="1021"/>
      <c r="BO122" s="1021"/>
      <c r="BP122" s="1022"/>
      <c r="BQ122" s="1053">
        <v>42068868</v>
      </c>
      <c r="BR122" s="1054"/>
      <c r="BS122" s="1054"/>
      <c r="BT122" s="1054"/>
      <c r="BU122" s="1054"/>
      <c r="BV122" s="1054">
        <v>42506413</v>
      </c>
      <c r="BW122" s="1054"/>
      <c r="BX122" s="1054"/>
      <c r="BY122" s="1054"/>
      <c r="BZ122" s="1054"/>
      <c r="CA122" s="1054">
        <v>44043110</v>
      </c>
      <c r="CB122" s="1054"/>
      <c r="CC122" s="1054"/>
      <c r="CD122" s="1054"/>
      <c r="CE122" s="1054"/>
      <c r="CF122" s="1074">
        <v>269.89999999999998</v>
      </c>
      <c r="CG122" s="1075"/>
      <c r="CH122" s="1075"/>
      <c r="CI122" s="1075"/>
      <c r="CJ122" s="1075"/>
      <c r="CK122" s="1066"/>
      <c r="CL122" s="1067"/>
      <c r="CM122" s="1067"/>
      <c r="CN122" s="1067"/>
      <c r="CO122" s="1068"/>
      <c r="CP122" s="1076" t="s">
        <v>494</v>
      </c>
      <c r="CQ122" s="1077"/>
      <c r="CR122" s="1077"/>
      <c r="CS122" s="1077"/>
      <c r="CT122" s="1077"/>
      <c r="CU122" s="1077"/>
      <c r="CV122" s="1077"/>
      <c r="CW122" s="1077"/>
      <c r="CX122" s="1077"/>
      <c r="CY122" s="1077"/>
      <c r="CZ122" s="1077"/>
      <c r="DA122" s="1077"/>
      <c r="DB122" s="1077"/>
      <c r="DC122" s="1077"/>
      <c r="DD122" s="1077"/>
      <c r="DE122" s="1077"/>
      <c r="DF122" s="1078"/>
      <c r="DG122" s="975">
        <v>976584</v>
      </c>
      <c r="DH122" s="976"/>
      <c r="DI122" s="976"/>
      <c r="DJ122" s="976"/>
      <c r="DK122" s="976"/>
      <c r="DL122" s="976">
        <v>945674</v>
      </c>
      <c r="DM122" s="976"/>
      <c r="DN122" s="976"/>
      <c r="DO122" s="976"/>
      <c r="DP122" s="976"/>
      <c r="DQ122" s="976">
        <v>920328</v>
      </c>
      <c r="DR122" s="976"/>
      <c r="DS122" s="976"/>
      <c r="DT122" s="976"/>
      <c r="DU122" s="976"/>
      <c r="DV122" s="977">
        <v>5.6</v>
      </c>
      <c r="DW122" s="977"/>
      <c r="DX122" s="977"/>
      <c r="DY122" s="977"/>
      <c r="DZ122" s="978"/>
    </row>
    <row r="123" spans="1:130" s="247" customFormat="1" ht="26.25" customHeight="1" x14ac:dyDescent="0.2">
      <c r="A123" s="1115"/>
      <c r="B123" s="1002"/>
      <c r="C123" s="972" t="s">
        <v>475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454</v>
      </c>
      <c r="AB123" s="1015"/>
      <c r="AC123" s="1015"/>
      <c r="AD123" s="1015"/>
      <c r="AE123" s="1016"/>
      <c r="AF123" s="1017" t="s">
        <v>421</v>
      </c>
      <c r="AG123" s="1015"/>
      <c r="AH123" s="1015"/>
      <c r="AI123" s="1015"/>
      <c r="AJ123" s="1016"/>
      <c r="AK123" s="1017" t="s">
        <v>484</v>
      </c>
      <c r="AL123" s="1015"/>
      <c r="AM123" s="1015"/>
      <c r="AN123" s="1015"/>
      <c r="AO123" s="1016"/>
      <c r="AP123" s="1018" t="s">
        <v>454</v>
      </c>
      <c r="AQ123" s="1019"/>
      <c r="AR123" s="1019"/>
      <c r="AS123" s="1019"/>
      <c r="AT123" s="1020"/>
      <c r="AU123" s="1051"/>
      <c r="AV123" s="1052"/>
      <c r="AW123" s="1052"/>
      <c r="AX123" s="1052"/>
      <c r="AY123" s="1052"/>
      <c r="AZ123" s="278" t="s">
        <v>191</v>
      </c>
      <c r="BA123" s="278"/>
      <c r="BB123" s="278"/>
      <c r="BC123" s="278"/>
      <c r="BD123" s="278"/>
      <c r="BE123" s="278"/>
      <c r="BF123" s="278"/>
      <c r="BG123" s="278"/>
      <c r="BH123" s="278"/>
      <c r="BI123" s="278"/>
      <c r="BJ123" s="278"/>
      <c r="BK123" s="278"/>
      <c r="BL123" s="278"/>
      <c r="BM123" s="278"/>
      <c r="BN123" s="278"/>
      <c r="BO123" s="1031" t="s">
        <v>495</v>
      </c>
      <c r="BP123" s="1062"/>
      <c r="BQ123" s="1121">
        <v>56084630</v>
      </c>
      <c r="BR123" s="1122"/>
      <c r="BS123" s="1122"/>
      <c r="BT123" s="1122"/>
      <c r="BU123" s="1122"/>
      <c r="BV123" s="1122">
        <v>56706692</v>
      </c>
      <c r="BW123" s="1122"/>
      <c r="BX123" s="1122"/>
      <c r="BY123" s="1122"/>
      <c r="BZ123" s="1122"/>
      <c r="CA123" s="1122">
        <v>56671578</v>
      </c>
      <c r="CB123" s="1122"/>
      <c r="CC123" s="1122"/>
      <c r="CD123" s="1122"/>
      <c r="CE123" s="1122"/>
      <c r="CF123" s="1055"/>
      <c r="CG123" s="1056"/>
      <c r="CH123" s="1056"/>
      <c r="CI123" s="1056"/>
      <c r="CJ123" s="1057"/>
      <c r="CK123" s="1066"/>
      <c r="CL123" s="1067"/>
      <c r="CM123" s="1067"/>
      <c r="CN123" s="1067"/>
      <c r="CO123" s="1068"/>
      <c r="CP123" s="1076" t="s">
        <v>417</v>
      </c>
      <c r="CQ123" s="1077"/>
      <c r="CR123" s="1077"/>
      <c r="CS123" s="1077"/>
      <c r="CT123" s="1077"/>
      <c r="CU123" s="1077"/>
      <c r="CV123" s="1077"/>
      <c r="CW123" s="1077"/>
      <c r="CX123" s="1077"/>
      <c r="CY123" s="1077"/>
      <c r="CZ123" s="1077"/>
      <c r="DA123" s="1077"/>
      <c r="DB123" s="1077"/>
      <c r="DC123" s="1077"/>
      <c r="DD123" s="1077"/>
      <c r="DE123" s="1077"/>
      <c r="DF123" s="1078"/>
      <c r="DG123" s="1014">
        <v>772497</v>
      </c>
      <c r="DH123" s="1015"/>
      <c r="DI123" s="1015"/>
      <c r="DJ123" s="1015"/>
      <c r="DK123" s="1016"/>
      <c r="DL123" s="1017">
        <v>771890</v>
      </c>
      <c r="DM123" s="1015"/>
      <c r="DN123" s="1015"/>
      <c r="DO123" s="1015"/>
      <c r="DP123" s="1016"/>
      <c r="DQ123" s="1017">
        <v>767450</v>
      </c>
      <c r="DR123" s="1015"/>
      <c r="DS123" s="1015"/>
      <c r="DT123" s="1015"/>
      <c r="DU123" s="1016"/>
      <c r="DV123" s="1018">
        <v>4.7</v>
      </c>
      <c r="DW123" s="1019"/>
      <c r="DX123" s="1019"/>
      <c r="DY123" s="1019"/>
      <c r="DZ123" s="1020"/>
    </row>
    <row r="124" spans="1:130" s="247" customFormat="1" ht="26.25" customHeight="1" thickBot="1" x14ac:dyDescent="0.25">
      <c r="A124" s="1115"/>
      <c r="B124" s="1002"/>
      <c r="C124" s="972" t="s">
        <v>478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454</v>
      </c>
      <c r="AB124" s="1015"/>
      <c r="AC124" s="1015"/>
      <c r="AD124" s="1015"/>
      <c r="AE124" s="1016"/>
      <c r="AF124" s="1017" t="s">
        <v>454</v>
      </c>
      <c r="AG124" s="1015"/>
      <c r="AH124" s="1015"/>
      <c r="AI124" s="1015"/>
      <c r="AJ124" s="1016"/>
      <c r="AK124" s="1017" t="s">
        <v>484</v>
      </c>
      <c r="AL124" s="1015"/>
      <c r="AM124" s="1015"/>
      <c r="AN124" s="1015"/>
      <c r="AO124" s="1016"/>
      <c r="AP124" s="1018" t="s">
        <v>483</v>
      </c>
      <c r="AQ124" s="1019"/>
      <c r="AR124" s="1019"/>
      <c r="AS124" s="1019"/>
      <c r="AT124" s="1020"/>
      <c r="AU124" s="1117" t="s">
        <v>496</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101.8</v>
      </c>
      <c r="BR124" s="1084"/>
      <c r="BS124" s="1084"/>
      <c r="BT124" s="1084"/>
      <c r="BU124" s="1084"/>
      <c r="BV124" s="1084">
        <v>107.4</v>
      </c>
      <c r="BW124" s="1084"/>
      <c r="BX124" s="1084"/>
      <c r="BY124" s="1084"/>
      <c r="BZ124" s="1084"/>
      <c r="CA124" s="1084">
        <v>126.2</v>
      </c>
      <c r="CB124" s="1084"/>
      <c r="CC124" s="1084"/>
      <c r="CD124" s="1084"/>
      <c r="CE124" s="1084"/>
      <c r="CF124" s="1085"/>
      <c r="CG124" s="1086"/>
      <c r="CH124" s="1086"/>
      <c r="CI124" s="1086"/>
      <c r="CJ124" s="1087"/>
      <c r="CK124" s="1069"/>
      <c r="CL124" s="1069"/>
      <c r="CM124" s="1069"/>
      <c r="CN124" s="1069"/>
      <c r="CO124" s="1070"/>
      <c r="CP124" s="1076" t="s">
        <v>497</v>
      </c>
      <c r="CQ124" s="1077"/>
      <c r="CR124" s="1077"/>
      <c r="CS124" s="1077"/>
      <c r="CT124" s="1077"/>
      <c r="CU124" s="1077"/>
      <c r="CV124" s="1077"/>
      <c r="CW124" s="1077"/>
      <c r="CX124" s="1077"/>
      <c r="CY124" s="1077"/>
      <c r="CZ124" s="1077"/>
      <c r="DA124" s="1077"/>
      <c r="DB124" s="1077"/>
      <c r="DC124" s="1077"/>
      <c r="DD124" s="1077"/>
      <c r="DE124" s="1077"/>
      <c r="DF124" s="1078"/>
      <c r="DG124" s="1061">
        <v>12867</v>
      </c>
      <c r="DH124" s="1040"/>
      <c r="DI124" s="1040"/>
      <c r="DJ124" s="1040"/>
      <c r="DK124" s="1041"/>
      <c r="DL124" s="1039">
        <v>11822</v>
      </c>
      <c r="DM124" s="1040"/>
      <c r="DN124" s="1040"/>
      <c r="DO124" s="1040"/>
      <c r="DP124" s="1041"/>
      <c r="DQ124" s="1039">
        <v>10787</v>
      </c>
      <c r="DR124" s="1040"/>
      <c r="DS124" s="1040"/>
      <c r="DT124" s="1040"/>
      <c r="DU124" s="1041"/>
      <c r="DV124" s="1042">
        <v>0.1</v>
      </c>
      <c r="DW124" s="1043"/>
      <c r="DX124" s="1043"/>
      <c r="DY124" s="1043"/>
      <c r="DZ124" s="1044"/>
    </row>
    <row r="125" spans="1:130" s="247" customFormat="1" ht="26.25" customHeight="1" x14ac:dyDescent="0.2">
      <c r="A125" s="1115"/>
      <c r="B125" s="1002"/>
      <c r="C125" s="972" t="s">
        <v>480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239</v>
      </c>
      <c r="AB125" s="1015"/>
      <c r="AC125" s="1015"/>
      <c r="AD125" s="1015"/>
      <c r="AE125" s="1016"/>
      <c r="AF125" s="1017" t="s">
        <v>421</v>
      </c>
      <c r="AG125" s="1015"/>
      <c r="AH125" s="1015"/>
      <c r="AI125" s="1015"/>
      <c r="AJ125" s="1016"/>
      <c r="AK125" s="1017" t="s">
        <v>239</v>
      </c>
      <c r="AL125" s="1015"/>
      <c r="AM125" s="1015"/>
      <c r="AN125" s="1015"/>
      <c r="AO125" s="1016"/>
      <c r="AP125" s="1018" t="s">
        <v>418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498</v>
      </c>
      <c r="CL125" s="1064"/>
      <c r="CM125" s="1064"/>
      <c r="CN125" s="1064"/>
      <c r="CO125" s="1065"/>
      <c r="CP125" s="996" t="s">
        <v>499</v>
      </c>
      <c r="CQ125" s="945"/>
      <c r="CR125" s="945"/>
      <c r="CS125" s="945"/>
      <c r="CT125" s="945"/>
      <c r="CU125" s="945"/>
      <c r="CV125" s="945"/>
      <c r="CW125" s="945"/>
      <c r="CX125" s="945"/>
      <c r="CY125" s="945"/>
      <c r="CZ125" s="945"/>
      <c r="DA125" s="945"/>
      <c r="DB125" s="945"/>
      <c r="DC125" s="945"/>
      <c r="DD125" s="945"/>
      <c r="DE125" s="945"/>
      <c r="DF125" s="946"/>
      <c r="DG125" s="982" t="s">
        <v>421</v>
      </c>
      <c r="DH125" s="983"/>
      <c r="DI125" s="983"/>
      <c r="DJ125" s="983"/>
      <c r="DK125" s="983"/>
      <c r="DL125" s="983" t="s">
        <v>239</v>
      </c>
      <c r="DM125" s="983"/>
      <c r="DN125" s="983"/>
      <c r="DO125" s="983"/>
      <c r="DP125" s="983"/>
      <c r="DQ125" s="983" t="s">
        <v>483</v>
      </c>
      <c r="DR125" s="983"/>
      <c r="DS125" s="983"/>
      <c r="DT125" s="983"/>
      <c r="DU125" s="983"/>
      <c r="DV125" s="984" t="s">
        <v>484</v>
      </c>
      <c r="DW125" s="984"/>
      <c r="DX125" s="984"/>
      <c r="DY125" s="984"/>
      <c r="DZ125" s="985"/>
    </row>
    <row r="126" spans="1:130" s="247" customFormat="1" ht="26.25" customHeight="1" thickBot="1" x14ac:dyDescent="0.25">
      <c r="A126" s="1115"/>
      <c r="B126" s="1002"/>
      <c r="C126" s="972" t="s">
        <v>482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4651</v>
      </c>
      <c r="AB126" s="1015"/>
      <c r="AC126" s="1015"/>
      <c r="AD126" s="1015"/>
      <c r="AE126" s="1016"/>
      <c r="AF126" s="1017">
        <v>3988</v>
      </c>
      <c r="AG126" s="1015"/>
      <c r="AH126" s="1015"/>
      <c r="AI126" s="1015"/>
      <c r="AJ126" s="1016"/>
      <c r="AK126" s="1017">
        <v>3988</v>
      </c>
      <c r="AL126" s="1015"/>
      <c r="AM126" s="1015"/>
      <c r="AN126" s="1015"/>
      <c r="AO126" s="1016"/>
      <c r="AP126" s="1018">
        <v>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500</v>
      </c>
      <c r="CQ126" s="1006"/>
      <c r="CR126" s="1006"/>
      <c r="CS126" s="1006"/>
      <c r="CT126" s="1006"/>
      <c r="CU126" s="1006"/>
      <c r="CV126" s="1006"/>
      <c r="CW126" s="1006"/>
      <c r="CX126" s="1006"/>
      <c r="CY126" s="1006"/>
      <c r="CZ126" s="1006"/>
      <c r="DA126" s="1006"/>
      <c r="DB126" s="1006"/>
      <c r="DC126" s="1006"/>
      <c r="DD126" s="1006"/>
      <c r="DE126" s="1006"/>
      <c r="DF126" s="1007"/>
      <c r="DG126" s="975" t="s">
        <v>483</v>
      </c>
      <c r="DH126" s="976"/>
      <c r="DI126" s="976"/>
      <c r="DJ126" s="976"/>
      <c r="DK126" s="976"/>
      <c r="DL126" s="976" t="s">
        <v>484</v>
      </c>
      <c r="DM126" s="976"/>
      <c r="DN126" s="976"/>
      <c r="DO126" s="976"/>
      <c r="DP126" s="976"/>
      <c r="DQ126" s="976" t="s">
        <v>454</v>
      </c>
      <c r="DR126" s="976"/>
      <c r="DS126" s="976"/>
      <c r="DT126" s="976"/>
      <c r="DU126" s="976"/>
      <c r="DV126" s="977" t="s">
        <v>483</v>
      </c>
      <c r="DW126" s="977"/>
      <c r="DX126" s="977"/>
      <c r="DY126" s="977"/>
      <c r="DZ126" s="978"/>
    </row>
    <row r="127" spans="1:130" s="247" customFormat="1" ht="26.25" customHeight="1" x14ac:dyDescent="0.2">
      <c r="A127" s="1116"/>
      <c r="B127" s="1004"/>
      <c r="C127" s="1058" t="s">
        <v>501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421</v>
      </c>
      <c r="AB127" s="1015"/>
      <c r="AC127" s="1015"/>
      <c r="AD127" s="1015"/>
      <c r="AE127" s="1016"/>
      <c r="AF127" s="1017" t="s">
        <v>427</v>
      </c>
      <c r="AG127" s="1015"/>
      <c r="AH127" s="1015"/>
      <c r="AI127" s="1015"/>
      <c r="AJ127" s="1016"/>
      <c r="AK127" s="1017" t="s">
        <v>484</v>
      </c>
      <c r="AL127" s="1015"/>
      <c r="AM127" s="1015"/>
      <c r="AN127" s="1015"/>
      <c r="AO127" s="1016"/>
      <c r="AP127" s="1018" t="s">
        <v>418</v>
      </c>
      <c r="AQ127" s="1019"/>
      <c r="AR127" s="1019"/>
      <c r="AS127" s="1019"/>
      <c r="AT127" s="1020"/>
      <c r="AU127" s="283"/>
      <c r="AV127" s="283"/>
      <c r="AW127" s="283"/>
      <c r="AX127" s="1088" t="s">
        <v>502</v>
      </c>
      <c r="AY127" s="1089"/>
      <c r="AZ127" s="1089"/>
      <c r="BA127" s="1089"/>
      <c r="BB127" s="1089"/>
      <c r="BC127" s="1089"/>
      <c r="BD127" s="1089"/>
      <c r="BE127" s="1090"/>
      <c r="BF127" s="1091" t="s">
        <v>503</v>
      </c>
      <c r="BG127" s="1089"/>
      <c r="BH127" s="1089"/>
      <c r="BI127" s="1089"/>
      <c r="BJ127" s="1089"/>
      <c r="BK127" s="1089"/>
      <c r="BL127" s="1090"/>
      <c r="BM127" s="1091" t="s">
        <v>504</v>
      </c>
      <c r="BN127" s="1089"/>
      <c r="BO127" s="1089"/>
      <c r="BP127" s="1089"/>
      <c r="BQ127" s="1089"/>
      <c r="BR127" s="1089"/>
      <c r="BS127" s="1090"/>
      <c r="BT127" s="1091" t="s">
        <v>505</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506</v>
      </c>
      <c r="CQ127" s="1006"/>
      <c r="CR127" s="1006"/>
      <c r="CS127" s="1006"/>
      <c r="CT127" s="1006"/>
      <c r="CU127" s="1006"/>
      <c r="CV127" s="1006"/>
      <c r="CW127" s="1006"/>
      <c r="CX127" s="1006"/>
      <c r="CY127" s="1006"/>
      <c r="CZ127" s="1006"/>
      <c r="DA127" s="1006"/>
      <c r="DB127" s="1006"/>
      <c r="DC127" s="1006"/>
      <c r="DD127" s="1006"/>
      <c r="DE127" s="1006"/>
      <c r="DF127" s="1007"/>
      <c r="DG127" s="975" t="s">
        <v>484</v>
      </c>
      <c r="DH127" s="976"/>
      <c r="DI127" s="976"/>
      <c r="DJ127" s="976"/>
      <c r="DK127" s="976"/>
      <c r="DL127" s="976" t="s">
        <v>483</v>
      </c>
      <c r="DM127" s="976"/>
      <c r="DN127" s="976"/>
      <c r="DO127" s="976"/>
      <c r="DP127" s="976"/>
      <c r="DQ127" s="976" t="s">
        <v>454</v>
      </c>
      <c r="DR127" s="976"/>
      <c r="DS127" s="976"/>
      <c r="DT127" s="976"/>
      <c r="DU127" s="976"/>
      <c r="DV127" s="977" t="s">
        <v>484</v>
      </c>
      <c r="DW127" s="977"/>
      <c r="DX127" s="977"/>
      <c r="DY127" s="977"/>
      <c r="DZ127" s="978"/>
    </row>
    <row r="128" spans="1:130" s="247" customFormat="1" ht="26.25" customHeight="1" thickBot="1" x14ac:dyDescent="0.25">
      <c r="A128" s="1099" t="s">
        <v>507</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508</v>
      </c>
      <c r="X128" s="1101"/>
      <c r="Y128" s="1101"/>
      <c r="Z128" s="1102"/>
      <c r="AA128" s="1103">
        <v>663937</v>
      </c>
      <c r="AB128" s="1104"/>
      <c r="AC128" s="1104"/>
      <c r="AD128" s="1104"/>
      <c r="AE128" s="1105"/>
      <c r="AF128" s="1106">
        <v>633976</v>
      </c>
      <c r="AG128" s="1104"/>
      <c r="AH128" s="1104"/>
      <c r="AI128" s="1104"/>
      <c r="AJ128" s="1105"/>
      <c r="AK128" s="1106">
        <v>643729</v>
      </c>
      <c r="AL128" s="1104"/>
      <c r="AM128" s="1104"/>
      <c r="AN128" s="1104"/>
      <c r="AO128" s="1105"/>
      <c r="AP128" s="1107"/>
      <c r="AQ128" s="1108"/>
      <c r="AR128" s="1108"/>
      <c r="AS128" s="1108"/>
      <c r="AT128" s="1109"/>
      <c r="AU128" s="283"/>
      <c r="AV128" s="283"/>
      <c r="AW128" s="283"/>
      <c r="AX128" s="944" t="s">
        <v>509</v>
      </c>
      <c r="AY128" s="945"/>
      <c r="AZ128" s="945"/>
      <c r="BA128" s="945"/>
      <c r="BB128" s="945"/>
      <c r="BC128" s="945"/>
      <c r="BD128" s="945"/>
      <c r="BE128" s="946"/>
      <c r="BF128" s="1110" t="s">
        <v>454</v>
      </c>
      <c r="BG128" s="1111"/>
      <c r="BH128" s="1111"/>
      <c r="BI128" s="1111"/>
      <c r="BJ128" s="1111"/>
      <c r="BK128" s="1111"/>
      <c r="BL128" s="1112"/>
      <c r="BM128" s="1110">
        <v>12.51</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510</v>
      </c>
      <c r="CQ128" s="1093"/>
      <c r="CR128" s="1093"/>
      <c r="CS128" s="1093"/>
      <c r="CT128" s="1093"/>
      <c r="CU128" s="1093"/>
      <c r="CV128" s="1093"/>
      <c r="CW128" s="1093"/>
      <c r="CX128" s="1093"/>
      <c r="CY128" s="1093"/>
      <c r="CZ128" s="1093"/>
      <c r="DA128" s="1093"/>
      <c r="DB128" s="1093"/>
      <c r="DC128" s="1093"/>
      <c r="DD128" s="1093"/>
      <c r="DE128" s="1093"/>
      <c r="DF128" s="1094"/>
      <c r="DG128" s="1095" t="s">
        <v>454</v>
      </c>
      <c r="DH128" s="1096"/>
      <c r="DI128" s="1096"/>
      <c r="DJ128" s="1096"/>
      <c r="DK128" s="1096"/>
      <c r="DL128" s="1096" t="s">
        <v>454</v>
      </c>
      <c r="DM128" s="1096"/>
      <c r="DN128" s="1096"/>
      <c r="DO128" s="1096"/>
      <c r="DP128" s="1096"/>
      <c r="DQ128" s="1096" t="s">
        <v>483</v>
      </c>
      <c r="DR128" s="1096"/>
      <c r="DS128" s="1096"/>
      <c r="DT128" s="1096"/>
      <c r="DU128" s="1096"/>
      <c r="DV128" s="1097" t="s">
        <v>418</v>
      </c>
      <c r="DW128" s="1097"/>
      <c r="DX128" s="1097"/>
      <c r="DY128" s="1097"/>
      <c r="DZ128" s="1098"/>
    </row>
    <row r="129" spans="1:131" s="247" customFormat="1" ht="26.25" customHeight="1" x14ac:dyDescent="0.2">
      <c r="A129" s="986" t="s">
        <v>110</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511</v>
      </c>
      <c r="X129" s="1130"/>
      <c r="Y129" s="1130"/>
      <c r="Z129" s="1131"/>
      <c r="AA129" s="1014">
        <v>19710626</v>
      </c>
      <c r="AB129" s="1015"/>
      <c r="AC129" s="1015"/>
      <c r="AD129" s="1015"/>
      <c r="AE129" s="1016"/>
      <c r="AF129" s="1017">
        <v>19480803</v>
      </c>
      <c r="AG129" s="1015"/>
      <c r="AH129" s="1015"/>
      <c r="AI129" s="1015"/>
      <c r="AJ129" s="1016"/>
      <c r="AK129" s="1017">
        <v>19664612</v>
      </c>
      <c r="AL129" s="1015"/>
      <c r="AM129" s="1015"/>
      <c r="AN129" s="1015"/>
      <c r="AO129" s="1016"/>
      <c r="AP129" s="1132"/>
      <c r="AQ129" s="1133"/>
      <c r="AR129" s="1133"/>
      <c r="AS129" s="1133"/>
      <c r="AT129" s="1134"/>
      <c r="AU129" s="285"/>
      <c r="AV129" s="285"/>
      <c r="AW129" s="285"/>
      <c r="AX129" s="1123" t="s">
        <v>512</v>
      </c>
      <c r="AY129" s="1006"/>
      <c r="AZ129" s="1006"/>
      <c r="BA129" s="1006"/>
      <c r="BB129" s="1006"/>
      <c r="BC129" s="1006"/>
      <c r="BD129" s="1006"/>
      <c r="BE129" s="1007"/>
      <c r="BF129" s="1124" t="s">
        <v>454</v>
      </c>
      <c r="BG129" s="1125"/>
      <c r="BH129" s="1125"/>
      <c r="BI129" s="1125"/>
      <c r="BJ129" s="1125"/>
      <c r="BK129" s="1125"/>
      <c r="BL129" s="1126"/>
      <c r="BM129" s="1124">
        <v>17.510000000000002</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6" t="s">
        <v>513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514</v>
      </c>
      <c r="X130" s="1130"/>
      <c r="Y130" s="1130"/>
      <c r="Z130" s="1131"/>
      <c r="AA130" s="1014">
        <v>3338732</v>
      </c>
      <c r="AB130" s="1015"/>
      <c r="AC130" s="1015"/>
      <c r="AD130" s="1015"/>
      <c r="AE130" s="1016"/>
      <c r="AF130" s="1017">
        <v>3379348</v>
      </c>
      <c r="AG130" s="1015"/>
      <c r="AH130" s="1015"/>
      <c r="AI130" s="1015"/>
      <c r="AJ130" s="1016"/>
      <c r="AK130" s="1017">
        <v>3346742</v>
      </c>
      <c r="AL130" s="1015"/>
      <c r="AM130" s="1015"/>
      <c r="AN130" s="1015"/>
      <c r="AO130" s="1016"/>
      <c r="AP130" s="1132"/>
      <c r="AQ130" s="1133"/>
      <c r="AR130" s="1133"/>
      <c r="AS130" s="1133"/>
      <c r="AT130" s="1134"/>
      <c r="AU130" s="285"/>
      <c r="AV130" s="285"/>
      <c r="AW130" s="285"/>
      <c r="AX130" s="1123" t="s">
        <v>515</v>
      </c>
      <c r="AY130" s="1006"/>
      <c r="AZ130" s="1006"/>
      <c r="BA130" s="1006"/>
      <c r="BB130" s="1006"/>
      <c r="BC130" s="1006"/>
      <c r="BD130" s="1006"/>
      <c r="BE130" s="1007"/>
      <c r="BF130" s="1160">
        <v>11.6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516</v>
      </c>
      <c r="X131" s="1168"/>
      <c r="Y131" s="1168"/>
      <c r="Z131" s="1169"/>
      <c r="AA131" s="1061">
        <v>16371894</v>
      </c>
      <c r="AB131" s="1040"/>
      <c r="AC131" s="1040"/>
      <c r="AD131" s="1040"/>
      <c r="AE131" s="1041"/>
      <c r="AF131" s="1039">
        <v>16101455</v>
      </c>
      <c r="AG131" s="1040"/>
      <c r="AH131" s="1040"/>
      <c r="AI131" s="1040"/>
      <c r="AJ131" s="1041"/>
      <c r="AK131" s="1039">
        <v>16317870</v>
      </c>
      <c r="AL131" s="1040"/>
      <c r="AM131" s="1040"/>
      <c r="AN131" s="1040"/>
      <c r="AO131" s="1041"/>
      <c r="AP131" s="1170"/>
      <c r="AQ131" s="1171"/>
      <c r="AR131" s="1171"/>
      <c r="AS131" s="1171"/>
      <c r="AT131" s="1172"/>
      <c r="AU131" s="285"/>
      <c r="AV131" s="285"/>
      <c r="AW131" s="285"/>
      <c r="AX131" s="1142" t="s">
        <v>517</v>
      </c>
      <c r="AY131" s="1093"/>
      <c r="AZ131" s="1093"/>
      <c r="BA131" s="1093"/>
      <c r="BB131" s="1093"/>
      <c r="BC131" s="1093"/>
      <c r="BD131" s="1093"/>
      <c r="BE131" s="1094"/>
      <c r="BF131" s="1143">
        <v>126.2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9" t="s">
        <v>518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519</v>
      </c>
      <c r="W132" s="1153"/>
      <c r="X132" s="1153"/>
      <c r="Y132" s="1153"/>
      <c r="Z132" s="1154"/>
      <c r="AA132" s="1155">
        <v>11.268952759999999</v>
      </c>
      <c r="AB132" s="1156"/>
      <c r="AC132" s="1156"/>
      <c r="AD132" s="1156"/>
      <c r="AE132" s="1157"/>
      <c r="AF132" s="1158">
        <v>12.042271960000001</v>
      </c>
      <c r="AG132" s="1156"/>
      <c r="AH132" s="1156"/>
      <c r="AI132" s="1156"/>
      <c r="AJ132" s="1157"/>
      <c r="AK132" s="1158">
        <v>11.568954769999999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520</v>
      </c>
      <c r="W133" s="1136"/>
      <c r="X133" s="1136"/>
      <c r="Y133" s="1136"/>
      <c r="Z133" s="1137"/>
      <c r="AA133" s="1138">
        <v>10.8</v>
      </c>
      <c r="AB133" s="1139"/>
      <c r="AC133" s="1139"/>
      <c r="AD133" s="1139"/>
      <c r="AE133" s="1140"/>
      <c r="AF133" s="1138">
        <v>11.3</v>
      </c>
      <c r="AG133" s="1139"/>
      <c r="AH133" s="1139"/>
      <c r="AI133" s="1139"/>
      <c r="AJ133" s="1140"/>
      <c r="AK133" s="1138">
        <v>11.6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9Ib7gciAhNVht37tB5aG2eNPPv6wvqgnzSfXw9qf2PhnMBQESLNvGeqA0lkQ5UNLeLZHYyNu3tvvQ+DTYW9tMQ==" saltValue="wsW5PxzL+jX0sZi37SlL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521</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wN2HLT+FUted7+wbJzoxGa/q704qhLukLnm/X6LNVUgxYjS/5whsY5Xsyn7li42d4xGmwqojH+ozpwlhsyGAcA==" saltValue="vGYKz+FgBKZiqdOa4dmB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FCky5BNK+2VunPUaKdLUQKWZFxg6B3UpR3YiPw5+mI4IJyAtv4jm6a5d00tjEyMsDtrEZZbv23uisQxHmYEfw==" saltValue="/hn20pYo3vTEda10wgss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522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523</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524</v>
      </c>
      <c r="AP7" s="304"/>
      <c r="AQ7" s="305" t="s">
        <v>525</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526</v>
      </c>
      <c r="AQ8" s="311" t="s">
        <v>527</v>
      </c>
      <c r="AR8" s="312" t="s">
        <v>528</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529</v>
      </c>
      <c r="AL9" s="1179"/>
      <c r="AM9" s="1179"/>
      <c r="AN9" s="1180"/>
      <c r="AO9" s="313">
        <v>4484681</v>
      </c>
      <c r="AP9" s="313">
        <v>54589</v>
      </c>
      <c r="AQ9" s="314">
        <v>63299</v>
      </c>
      <c r="AR9" s="315">
        <v>-13.8</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530</v>
      </c>
      <c r="AL10" s="1179"/>
      <c r="AM10" s="1179"/>
      <c r="AN10" s="1180"/>
      <c r="AO10" s="316">
        <v>700483</v>
      </c>
      <c r="AP10" s="316">
        <v>8527</v>
      </c>
      <c r="AQ10" s="317">
        <v>6012</v>
      </c>
      <c r="AR10" s="318">
        <v>41.8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531</v>
      </c>
      <c r="AL11" s="1179"/>
      <c r="AM11" s="1179"/>
      <c r="AN11" s="1180"/>
      <c r="AO11" s="316">
        <v>1076013</v>
      </c>
      <c r="AP11" s="316">
        <v>13098</v>
      </c>
      <c r="AQ11" s="317">
        <v>6006</v>
      </c>
      <c r="AR11" s="318">
        <v>118.1</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532</v>
      </c>
      <c r="AL12" s="1179"/>
      <c r="AM12" s="1179"/>
      <c r="AN12" s="1180"/>
      <c r="AO12" s="316">
        <v>338</v>
      </c>
      <c r="AP12" s="316">
        <v>4</v>
      </c>
      <c r="AQ12" s="317">
        <v>1513</v>
      </c>
      <c r="AR12" s="318">
        <v>-99.7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533</v>
      </c>
      <c r="AL13" s="1179"/>
      <c r="AM13" s="1179"/>
      <c r="AN13" s="1180"/>
      <c r="AO13" s="316" t="s">
        <v>534</v>
      </c>
      <c r="AP13" s="316" t="s">
        <v>534</v>
      </c>
      <c r="AQ13" s="317">
        <v>6</v>
      </c>
      <c r="AR13" s="318" t="s">
        <v>534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535</v>
      </c>
      <c r="AL14" s="1179"/>
      <c r="AM14" s="1179"/>
      <c r="AN14" s="1180"/>
      <c r="AO14" s="316">
        <v>176168</v>
      </c>
      <c r="AP14" s="316">
        <v>2144</v>
      </c>
      <c r="AQ14" s="317">
        <v>2299</v>
      </c>
      <c r="AR14" s="318">
        <v>-6.7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536</v>
      </c>
      <c r="AL15" s="1179"/>
      <c r="AM15" s="1179"/>
      <c r="AN15" s="1180"/>
      <c r="AO15" s="316">
        <v>117325</v>
      </c>
      <c r="AP15" s="316">
        <v>1428</v>
      </c>
      <c r="AQ15" s="317">
        <v>1728</v>
      </c>
      <c r="AR15" s="318">
        <v>-17.399999999999999</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537</v>
      </c>
      <c r="AL16" s="1182"/>
      <c r="AM16" s="1182"/>
      <c r="AN16" s="1183"/>
      <c r="AO16" s="316">
        <v>-565169</v>
      </c>
      <c r="AP16" s="316">
        <v>-6879</v>
      </c>
      <c r="AQ16" s="317">
        <v>-4986</v>
      </c>
      <c r="AR16" s="318">
        <v>38</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191</v>
      </c>
      <c r="AL17" s="1182"/>
      <c r="AM17" s="1182"/>
      <c r="AN17" s="1183"/>
      <c r="AO17" s="316">
        <v>5989839</v>
      </c>
      <c r="AP17" s="316">
        <v>72911</v>
      </c>
      <c r="AQ17" s="317">
        <v>75877</v>
      </c>
      <c r="AR17" s="318">
        <v>-3.9</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538</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539</v>
      </c>
      <c r="AP20" s="324" t="s">
        <v>540</v>
      </c>
      <c r="AQ20" s="325" t="s">
        <v>541</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542</v>
      </c>
      <c r="AL21" s="1174"/>
      <c r="AM21" s="1174"/>
      <c r="AN21" s="1175"/>
      <c r="AO21" s="328">
        <v>6.21</v>
      </c>
      <c r="AP21" s="329">
        <v>7.41</v>
      </c>
      <c r="AQ21" s="330">
        <v>-1.2</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543</v>
      </c>
      <c r="AL22" s="1174"/>
      <c r="AM22" s="1174"/>
      <c r="AN22" s="1175"/>
      <c r="AO22" s="333">
        <v>99.4</v>
      </c>
      <c r="AP22" s="334">
        <v>98.4</v>
      </c>
      <c r="AQ22" s="335">
        <v>1</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544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545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546</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524</v>
      </c>
      <c r="AP30" s="304"/>
      <c r="AQ30" s="305" t="s">
        <v>525</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526</v>
      </c>
      <c r="AQ31" s="311" t="s">
        <v>527</v>
      </c>
      <c r="AR31" s="312" t="s">
        <v>528</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547</v>
      </c>
      <c r="AL32" s="1190"/>
      <c r="AM32" s="1190"/>
      <c r="AN32" s="1191"/>
      <c r="AO32" s="343">
        <v>3951429</v>
      </c>
      <c r="AP32" s="343">
        <v>48098</v>
      </c>
      <c r="AQ32" s="344">
        <v>39476</v>
      </c>
      <c r="AR32" s="345">
        <v>21.8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548</v>
      </c>
      <c r="AL33" s="1190"/>
      <c r="AM33" s="1190"/>
      <c r="AN33" s="1191"/>
      <c r="AO33" s="343" t="s">
        <v>534</v>
      </c>
      <c r="AP33" s="343" t="s">
        <v>534</v>
      </c>
      <c r="AQ33" s="344" t="s">
        <v>534</v>
      </c>
      <c r="AR33" s="345" t="s">
        <v>534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549</v>
      </c>
      <c r="AL34" s="1190"/>
      <c r="AM34" s="1190"/>
      <c r="AN34" s="1191"/>
      <c r="AO34" s="343" t="s">
        <v>534</v>
      </c>
      <c r="AP34" s="343" t="s">
        <v>534</v>
      </c>
      <c r="AQ34" s="344">
        <v>57</v>
      </c>
      <c r="AR34" s="345" t="s">
        <v>534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550</v>
      </c>
      <c r="AL35" s="1190"/>
      <c r="AM35" s="1190"/>
      <c r="AN35" s="1191"/>
      <c r="AO35" s="343">
        <v>1222647</v>
      </c>
      <c r="AP35" s="343">
        <v>14883</v>
      </c>
      <c r="AQ35" s="344">
        <v>13586</v>
      </c>
      <c r="AR35" s="345">
        <v>9.5</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551</v>
      </c>
      <c r="AL36" s="1190"/>
      <c r="AM36" s="1190"/>
      <c r="AN36" s="1191"/>
      <c r="AO36" s="343">
        <v>363945</v>
      </c>
      <c r="AP36" s="343">
        <v>4430</v>
      </c>
      <c r="AQ36" s="344">
        <v>1761</v>
      </c>
      <c r="AR36" s="345">
        <v>151.6</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552</v>
      </c>
      <c r="AL37" s="1190"/>
      <c r="AM37" s="1190"/>
      <c r="AN37" s="1191"/>
      <c r="AO37" s="343">
        <v>340257</v>
      </c>
      <c r="AP37" s="343">
        <v>4142</v>
      </c>
      <c r="AQ37" s="344">
        <v>609</v>
      </c>
      <c r="AR37" s="345">
        <v>580.1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553</v>
      </c>
      <c r="AL38" s="1193"/>
      <c r="AM38" s="1193"/>
      <c r="AN38" s="1194"/>
      <c r="AO38" s="346" t="s">
        <v>534</v>
      </c>
      <c r="AP38" s="346" t="s">
        <v>534</v>
      </c>
      <c r="AQ38" s="347">
        <v>1</v>
      </c>
      <c r="AR38" s="335" t="s">
        <v>534</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554</v>
      </c>
      <c r="AL39" s="1193"/>
      <c r="AM39" s="1193"/>
      <c r="AN39" s="1194"/>
      <c r="AO39" s="343">
        <v>-643729</v>
      </c>
      <c r="AP39" s="343">
        <v>-7836</v>
      </c>
      <c r="AQ39" s="344">
        <v>-5546</v>
      </c>
      <c r="AR39" s="345">
        <v>41.3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555</v>
      </c>
      <c r="AL40" s="1190"/>
      <c r="AM40" s="1190"/>
      <c r="AN40" s="1191"/>
      <c r="AO40" s="343">
        <v>-3346742</v>
      </c>
      <c r="AP40" s="343">
        <v>-40738</v>
      </c>
      <c r="AQ40" s="344">
        <v>-36890</v>
      </c>
      <c r="AR40" s="345">
        <v>10.4</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305</v>
      </c>
      <c r="AL41" s="1196"/>
      <c r="AM41" s="1196"/>
      <c r="AN41" s="1197"/>
      <c r="AO41" s="343">
        <v>1887807</v>
      </c>
      <c r="AP41" s="343">
        <v>22979</v>
      </c>
      <c r="AQ41" s="344">
        <v>13053</v>
      </c>
      <c r="AR41" s="345">
        <v>76</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556</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558</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524</v>
      </c>
      <c r="AN49" s="1186" t="s">
        <v>559</v>
      </c>
      <c r="AO49" s="1187"/>
      <c r="AP49" s="1187"/>
      <c r="AQ49" s="1187"/>
      <c r="AR49" s="1188"/>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560</v>
      </c>
      <c r="AO50" s="360" t="s">
        <v>561</v>
      </c>
      <c r="AP50" s="361" t="s">
        <v>562</v>
      </c>
      <c r="AQ50" s="362" t="s">
        <v>563</v>
      </c>
      <c r="AR50" s="363" t="s">
        <v>564</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565</v>
      </c>
      <c r="AL51" s="356"/>
      <c r="AM51" s="364">
        <v>6061782</v>
      </c>
      <c r="AN51" s="365">
        <v>72392</v>
      </c>
      <c r="AO51" s="366">
        <v>22.5</v>
      </c>
      <c r="AP51" s="367">
        <v>54227</v>
      </c>
      <c r="AQ51" s="368">
        <v>-6.4</v>
      </c>
      <c r="AR51" s="369">
        <v>28.9</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566</v>
      </c>
      <c r="AM52" s="372">
        <v>2873751</v>
      </c>
      <c r="AN52" s="373">
        <v>34320</v>
      </c>
      <c r="AO52" s="374">
        <v>60.5</v>
      </c>
      <c r="AP52" s="375">
        <v>29694</v>
      </c>
      <c r="AQ52" s="376">
        <v>1.3</v>
      </c>
      <c r="AR52" s="377">
        <v>59.2</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567</v>
      </c>
      <c r="AL53" s="356"/>
      <c r="AM53" s="364">
        <v>5413393</v>
      </c>
      <c r="AN53" s="365">
        <v>65263</v>
      </c>
      <c r="AO53" s="366">
        <v>-9.8000000000000007</v>
      </c>
      <c r="AP53" s="367">
        <v>57295</v>
      </c>
      <c r="AQ53" s="368">
        <v>5.7</v>
      </c>
      <c r="AR53" s="369">
        <v>-15.5</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566</v>
      </c>
      <c r="AM54" s="372">
        <v>2090586</v>
      </c>
      <c r="AN54" s="373">
        <v>25204</v>
      </c>
      <c r="AO54" s="374">
        <v>-26.6</v>
      </c>
      <c r="AP54" s="375">
        <v>32771</v>
      </c>
      <c r="AQ54" s="376">
        <v>10.4</v>
      </c>
      <c r="AR54" s="377">
        <v>-37</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568</v>
      </c>
      <c r="AL55" s="356"/>
      <c r="AM55" s="364">
        <v>6244412</v>
      </c>
      <c r="AN55" s="365">
        <v>75179</v>
      </c>
      <c r="AO55" s="366">
        <v>15.2</v>
      </c>
      <c r="AP55" s="367">
        <v>54110</v>
      </c>
      <c r="AQ55" s="368">
        <v>-5.6</v>
      </c>
      <c r="AR55" s="369">
        <v>20.8</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566</v>
      </c>
      <c r="AM56" s="372">
        <v>1874253</v>
      </c>
      <c r="AN56" s="373">
        <v>22565</v>
      </c>
      <c r="AO56" s="374">
        <v>-10.5</v>
      </c>
      <c r="AP56" s="375">
        <v>30620</v>
      </c>
      <c r="AQ56" s="376">
        <v>-6.6</v>
      </c>
      <c r="AR56" s="377">
        <v>-3.9</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569</v>
      </c>
      <c r="AL57" s="356"/>
      <c r="AM57" s="364">
        <v>6338180</v>
      </c>
      <c r="AN57" s="365">
        <v>76223</v>
      </c>
      <c r="AO57" s="366">
        <v>1.4</v>
      </c>
      <c r="AP57" s="367">
        <v>54684</v>
      </c>
      <c r="AQ57" s="368">
        <v>1.1000000000000001</v>
      </c>
      <c r="AR57" s="369">
        <v>0.3</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566</v>
      </c>
      <c r="AM58" s="372">
        <v>4187760</v>
      </c>
      <c r="AN58" s="373">
        <v>50362</v>
      </c>
      <c r="AO58" s="374">
        <v>123.2</v>
      </c>
      <c r="AP58" s="375">
        <v>32829</v>
      </c>
      <c r="AQ58" s="376">
        <v>7.2</v>
      </c>
      <c r="AR58" s="377">
        <v>116</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570</v>
      </c>
      <c r="AL59" s="356"/>
      <c r="AM59" s="364">
        <v>7565064</v>
      </c>
      <c r="AN59" s="365">
        <v>92085</v>
      </c>
      <c r="AO59" s="366">
        <v>20.8</v>
      </c>
      <c r="AP59" s="367">
        <v>62383</v>
      </c>
      <c r="AQ59" s="368">
        <v>14.1</v>
      </c>
      <c r="AR59" s="369">
        <v>6.7</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566</v>
      </c>
      <c r="AM60" s="372">
        <v>5520147</v>
      </c>
      <c r="AN60" s="373">
        <v>67193</v>
      </c>
      <c r="AO60" s="374">
        <v>33.4</v>
      </c>
      <c r="AP60" s="375">
        <v>35325</v>
      </c>
      <c r="AQ60" s="376">
        <v>7.6</v>
      </c>
      <c r="AR60" s="377">
        <v>25.8</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571</v>
      </c>
      <c r="AL61" s="378"/>
      <c r="AM61" s="379">
        <v>6324566</v>
      </c>
      <c r="AN61" s="380">
        <v>76228</v>
      </c>
      <c r="AO61" s="381">
        <v>10</v>
      </c>
      <c r="AP61" s="382">
        <v>56540</v>
      </c>
      <c r="AQ61" s="383">
        <v>1.8</v>
      </c>
      <c r="AR61" s="369">
        <v>8.1999999999999993</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566</v>
      </c>
      <c r="AM62" s="372">
        <v>3309299</v>
      </c>
      <c r="AN62" s="373">
        <v>39929</v>
      </c>
      <c r="AO62" s="374">
        <v>36</v>
      </c>
      <c r="AP62" s="375">
        <v>32248</v>
      </c>
      <c r="AQ62" s="376">
        <v>4</v>
      </c>
      <c r="AR62" s="377">
        <v>32</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0/nJCSGp6IJ7SdVz9N49D9psAom2Z23NFeta1HJgqqa5cB4mKBIKqqiVNyeIJyzAARR1H/Oxx9oYV6K5BIk0lw==" saltValue="DHaA0QVt9LG7BuTUNc3r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573</v>
      </c>
    </row>
    <row r="121" spans="125:125" ht="13.5" hidden="1" customHeight="1" x14ac:dyDescent="0.2">
      <c r="DU121" s="291"/>
    </row>
  </sheetData>
  <sheetProtection algorithmName="SHA-512" hashValue="wnAjo61D0BCbiuG7Plkixbqh+TbJ5wBlB9aMSiYAyZBTRRtIPKQZLpsmKMq3MqgruA5iZuoNcKYXYsAMJELJ/w==" saltValue="nN18rtvSSb0PwhWcbEH1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574</v>
      </c>
    </row>
  </sheetData>
  <sheetProtection algorithmName="SHA-512" hashValue="UVze+apgHVzgLu1b7xFjfd6MKrzgcJDn4Bgay6qR+U3FT01rX7fu7A/zCl2NJ3gslgjn6toecHvcwMzVGDpXHw==" saltValue="PClF85m3HCgRPKIniNfa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575</v>
      </c>
      <c r="G46" s="8" t="s">
        <v>576</v>
      </c>
      <c r="H46" s="8" t="s">
        <v>577</v>
      </c>
      <c r="I46" s="8" t="s">
        <v>578</v>
      </c>
      <c r="J46" s="9" t="s">
        <v>579</v>
      </c>
    </row>
    <row r="47" spans="2:10" ht="57.75" customHeight="1" x14ac:dyDescent="0.2">
      <c r="B47" s="10"/>
      <c r="C47" s="1198" t="s">
        <v>3</v>
      </c>
      <c r="D47" s="1198"/>
      <c r="E47" s="1199"/>
      <c r="F47" s="11">
        <v>15.53</v>
      </c>
      <c r="G47" s="12">
        <v>13.59</v>
      </c>
      <c r="H47" s="12">
        <v>12.47</v>
      </c>
      <c r="I47" s="12">
        <v>13.64</v>
      </c>
      <c r="J47" s="13">
        <v>12.53</v>
      </c>
    </row>
    <row r="48" spans="2:10" ht="57.75" customHeight="1" x14ac:dyDescent="0.2">
      <c r="B48" s="14"/>
      <c r="C48" s="1200" t="s">
        <v>4</v>
      </c>
      <c r="D48" s="1200"/>
      <c r="E48" s="1201"/>
      <c r="F48" s="15">
        <v>6.08</v>
      </c>
      <c r="G48" s="16">
        <v>6.87</v>
      </c>
      <c r="H48" s="16">
        <v>5.86</v>
      </c>
      <c r="I48" s="16">
        <v>3.87</v>
      </c>
      <c r="J48" s="17">
        <v>5.29</v>
      </c>
    </row>
    <row r="49" spans="2:10" ht="57.75" customHeight="1" thickBot="1" x14ac:dyDescent="0.25">
      <c r="B49" s="18"/>
      <c r="C49" s="1202" t="s">
        <v>5</v>
      </c>
      <c r="D49" s="1202"/>
      <c r="E49" s="1203"/>
      <c r="F49" s="19">
        <v>0.34</v>
      </c>
      <c r="G49" s="20" t="s">
        <v>580</v>
      </c>
      <c r="H49" s="20" t="s">
        <v>581</v>
      </c>
      <c r="I49" s="20" t="s">
        <v>582</v>
      </c>
      <c r="J49" s="21">
        <v>0.48</v>
      </c>
    </row>
    <row r="50" spans="2:10" ht="13.5" customHeight="1" x14ac:dyDescent="0.2"/>
  </sheetData>
  <sheetProtection algorithmName="SHA-512" hashValue="On98BUlKIWFlhlMBVtKQCqEOv7/mTCMOwPMlgAIxu96JWyzSRLJOftH85NfZk28ncQFtDUjy4koYD+GcQB7cqg==" saltValue="suoq1a+BXS+C+nRGcoP4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2021-03-08T07:19:25Z</cp:lastPrinted>
  <dcterms:created xsi:type="dcterms:W3CDTF">2021-02-05T02:23:42Z</dcterms:created>
  <dcterms:modified xsi:type="dcterms:W3CDTF">2021-10-29T08:06:42Z</dcterms:modified>
  <cp:category/>
</cp:coreProperties>
</file>