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85" activeTab="0"/>
  </bookViews>
  <sheets>
    <sheet name="H27" sheetId="1" r:id="rId1"/>
    <sheet name="H26" sheetId="2" r:id="rId2"/>
    <sheet name="H25" sheetId="3" r:id="rId3"/>
    <sheet name="H24" sheetId="4" r:id="rId4"/>
    <sheet name="H23" sheetId="5" r:id="rId5"/>
    <sheet name="H21" sheetId="6" r:id="rId6"/>
    <sheet name="H20" sheetId="7" r:id="rId7"/>
    <sheet name="H19" sheetId="8" r:id="rId8"/>
    <sheet name="H18" sheetId="9" r:id="rId9"/>
    <sheet name="H17" sheetId="10" r:id="rId10"/>
    <sheet name="属性" sheetId="11" r:id="rId11"/>
  </sheets>
  <definedNames/>
  <calcPr fullCalcOnLoad="1"/>
</workbook>
</file>

<file path=xl/sharedStrings.xml><?xml version="1.0" encoding="utf-8"?>
<sst xmlns="http://schemas.openxmlformats.org/spreadsheetml/2006/main" count="884" uniqueCount="107">
  <si>
    <t>名称</t>
  </si>
  <si>
    <t>系列２</t>
  </si>
  <si>
    <t>基準日</t>
  </si>
  <si>
    <t>累計の場合、期間を表示</t>
  </si>
  <si>
    <t>提供機関・組織名称</t>
  </si>
  <si>
    <t>所在地</t>
  </si>
  <si>
    <t>連絡先</t>
  </si>
  <si>
    <t>ＨＰリンク先</t>
  </si>
  <si>
    <t>出典</t>
  </si>
  <si>
    <t>備考</t>
  </si>
  <si>
    <t>次回更新予定</t>
  </si>
  <si>
    <t>統計表コード</t>
  </si>
  <si>
    <t>章</t>
  </si>
  <si>
    <t>属性</t>
  </si>
  <si>
    <t>内容</t>
  </si>
  <si>
    <t>系列１</t>
  </si>
  <si>
    <t>期間</t>
  </si>
  <si>
    <t>土地・気象</t>
  </si>
  <si>
    <t>農用地、森林、原野、水面・河川・水路
道路、宅地、可住地面積</t>
  </si>
  <si>
    <t>平成１８年</t>
  </si>
  <si>
    <t>土地利用現況面積　県内市町別</t>
  </si>
  <si>
    <t>農用地</t>
  </si>
  <si>
    <t>農地</t>
  </si>
  <si>
    <t>牧草放牧地</t>
  </si>
  <si>
    <t>計</t>
  </si>
  <si>
    <t>森林</t>
  </si>
  <si>
    <t>原野</t>
  </si>
  <si>
    <t>水面・河川
水路</t>
  </si>
  <si>
    <t>道路</t>
  </si>
  <si>
    <t>住宅地</t>
  </si>
  <si>
    <t>工業用地</t>
  </si>
  <si>
    <t>事務所・店舗等の宅地</t>
  </si>
  <si>
    <t>宅地</t>
  </si>
  <si>
    <t>その他</t>
  </si>
  <si>
    <t>総面積</t>
  </si>
  <si>
    <t>可住地面積</t>
  </si>
  <si>
    <t>市町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</si>
  <si>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</si>
  <si>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</si>
  <si>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</si>
  <si>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</si>
  <si>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</si>
  <si>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</si>
  <si>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</si>
  <si>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</si>
  <si>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</si>
  <si>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市計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</si>
  <si>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</si>
  <si>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</si>
  <si>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</si>
  <si>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</si>
  <si>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</si>
  <si>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</si>
  <si>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</si>
  <si>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</si>
  <si>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町計</t>
  </si>
  <si>
    <t>県計</t>
  </si>
  <si>
    <t>平成１７年</t>
  </si>
  <si>
    <t>単位：ha</t>
  </si>
  <si>
    <t>ha</t>
  </si>
  <si>
    <t>-</t>
  </si>
  <si>
    <t>-</t>
  </si>
  <si>
    <t>10月1日</t>
  </si>
  <si>
    <t>福井県土木管理課　「福井県の土地利用と土地対策」、「土地利用現況把握調査」</t>
  </si>
  <si>
    <t>平成18年10月1日</t>
  </si>
  <si>
    <t>可住地面積とは、市町面積から森林、原野、水面・河川・水路およびその他の各面積を控除したものをいう。
四捨五入表記により、計と内訳の合計が一致しない場合がある。</t>
  </si>
  <si>
    <t>福井県土木管理課</t>
  </si>
  <si>
    <t>*</t>
  </si>
  <si>
    <t>可住地
／総面積</t>
  </si>
  <si>
    <t>ha</t>
  </si>
  <si>
    <t>平成17年10月1日</t>
  </si>
  <si>
    <t>％</t>
  </si>
  <si>
    <t>越前市統計年鑑</t>
  </si>
  <si>
    <t>表題</t>
  </si>
  <si>
    <t>掲載開始年（年度）</t>
  </si>
  <si>
    <t>調査周期</t>
  </si>
  <si>
    <t>1年</t>
  </si>
  <si>
    <t>県内市町</t>
  </si>
  <si>
    <t>編集：越前市役所　情報統計課</t>
  </si>
  <si>
    <t>01-03</t>
  </si>
  <si>
    <t>福井市大手3丁目17番1号</t>
  </si>
  <si>
    <t>ha</t>
  </si>
  <si>
    <t>％</t>
  </si>
  <si>
    <t>*</t>
  </si>
  <si>
    <t>*</t>
  </si>
  <si>
    <t>平成１９年</t>
  </si>
  <si>
    <t>平成19年10月1日</t>
  </si>
  <si>
    <t>*</t>
  </si>
  <si>
    <t>平成２０年</t>
  </si>
  <si>
    <t>平成20年10月1日</t>
  </si>
  <si>
    <t>0776-20-0469</t>
  </si>
  <si>
    <t>平成２１年</t>
  </si>
  <si>
    <t>平成21年10月1日</t>
  </si>
  <si>
    <t>平成２３年</t>
  </si>
  <si>
    <t>採草放牧地</t>
  </si>
  <si>
    <t>平成23年10月1日</t>
  </si>
  <si>
    <t>平成２５年</t>
  </si>
  <si>
    <t>平成26年10月1日</t>
  </si>
  <si>
    <t>平成２４年</t>
  </si>
  <si>
    <t>平成25年10月1日</t>
  </si>
  <si>
    <t>*</t>
  </si>
  <si>
    <t>平成２６年</t>
  </si>
  <si>
    <t>福井県土木管理課　「福井県の土地利用と土地対策」
「土地利用現況把握調査」</t>
  </si>
  <si>
    <t>http://www.pref.fukui.jp/doc/kanri/index.html</t>
  </si>
  <si>
    <t>平成30年4月</t>
  </si>
  <si>
    <t>平成27年10月1日</t>
  </si>
  <si>
    <t>平成２7年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</si>
</sst>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.0%"/>
    <numFmt numFmtId="182" formatCode="0.00_ "/>
    <numFmt numFmtId="183" formatCode="0.0_ "/>
    <numFmt numFmtId="184" formatCode="0.0_);[Red]\(0.0\)"/>
    <numFmt numFmtId="185" formatCode="#,##0.0_);[Red]\(#,##0.0\)"/>
    <numFmt numFmtId="186" formatCode="#,##0.0_ ;[Red]\-#,##0.0\ "/>
    <numFmt numFmtId="187" formatCode="&quot;¥&quot;#,##0.0_);[Red]\(&quot;¥&quot;#,##0.0\)"/>
    <numFmt numFmtId="188" formatCode="#,##0_);[Red]\(#,##0\)"/>
    <numFmt numFmtId="189" formatCode="&quot;¥&quot;#,##0_);[Red]\(&quot;¥&quot;#,##0\)"/>
    <numFmt numFmtId="190" formatCode="0_);[Red]\(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38" fontId="7" fillId="0" borderId="0" xfId="49" applyFont="1" applyAlignment="1">
      <alignment/>
    </xf>
    <xf numFmtId="38" fontId="7" fillId="0" borderId="15" xfId="49" applyFont="1" applyBorder="1" applyAlignment="1">
      <alignment/>
    </xf>
    <xf numFmtId="38" fontId="7" fillId="0" borderId="16" xfId="49" applyFont="1" applyBorder="1" applyAlignment="1">
      <alignment/>
    </xf>
    <xf numFmtId="38" fontId="7" fillId="0" borderId="17" xfId="49" applyFont="1" applyBorder="1" applyAlignment="1">
      <alignment horizontal="right"/>
    </xf>
    <xf numFmtId="38" fontId="7" fillId="0" borderId="15" xfId="49" applyFont="1" applyBorder="1" applyAlignment="1">
      <alignment horizontal="right"/>
    </xf>
    <xf numFmtId="38" fontId="7" fillId="0" borderId="0" xfId="49" applyFont="1" applyAlignment="1">
      <alignment horizontal="right"/>
    </xf>
    <xf numFmtId="180" fontId="7" fillId="0" borderId="0" xfId="49" applyNumberFormat="1" applyFont="1" applyAlignment="1">
      <alignment/>
    </xf>
    <xf numFmtId="180" fontId="7" fillId="0" borderId="15" xfId="49" applyNumberFormat="1" applyFont="1" applyBorder="1" applyAlignment="1">
      <alignment/>
    </xf>
    <xf numFmtId="180" fontId="7" fillId="0" borderId="16" xfId="49" applyNumberFormat="1" applyFont="1" applyBorder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180" fontId="7" fillId="0" borderId="15" xfId="49" applyNumberFormat="1" applyFont="1" applyBorder="1" applyAlignment="1">
      <alignment horizontal="right"/>
    </xf>
    <xf numFmtId="180" fontId="7" fillId="0" borderId="0" xfId="49" applyNumberFormat="1" applyFont="1" applyAlignment="1">
      <alignment horizontal="right"/>
    </xf>
    <xf numFmtId="183" fontId="7" fillId="0" borderId="0" xfId="42" applyNumberFormat="1" applyFont="1" applyAlignment="1">
      <alignment/>
    </xf>
    <xf numFmtId="183" fontId="7" fillId="0" borderId="15" xfId="42" applyNumberFormat="1" applyFont="1" applyBorder="1" applyAlignment="1">
      <alignment/>
    </xf>
    <xf numFmtId="38" fontId="7" fillId="0" borderId="0" xfId="49" applyNumberFormat="1" applyFont="1" applyAlignment="1">
      <alignment/>
    </xf>
    <xf numFmtId="38" fontId="7" fillId="0" borderId="15" xfId="49" applyNumberFormat="1" applyFont="1" applyBorder="1" applyAlignment="1">
      <alignment/>
    </xf>
    <xf numFmtId="38" fontId="7" fillId="0" borderId="16" xfId="49" applyNumberFormat="1" applyFont="1" applyBorder="1" applyAlignment="1">
      <alignment/>
    </xf>
    <xf numFmtId="0" fontId="7" fillId="33" borderId="12" xfId="0" applyFont="1" applyFill="1" applyBorder="1" applyAlignment="1">
      <alignment horizontal="distributed" vertical="center"/>
    </xf>
    <xf numFmtId="38" fontId="7" fillId="33" borderId="0" xfId="49" applyFont="1" applyFill="1" applyAlignment="1">
      <alignment/>
    </xf>
    <xf numFmtId="38" fontId="7" fillId="33" borderId="0" xfId="49" applyFont="1" applyFill="1" applyAlignment="1">
      <alignment horizontal="right"/>
    </xf>
    <xf numFmtId="180" fontId="7" fillId="33" borderId="0" xfId="49" applyNumberFormat="1" applyFont="1" applyFill="1" applyAlignment="1">
      <alignment/>
    </xf>
    <xf numFmtId="183" fontId="7" fillId="33" borderId="0" xfId="42" applyNumberFormat="1" applyFont="1" applyFill="1" applyAlignment="1">
      <alignment/>
    </xf>
    <xf numFmtId="38" fontId="7" fillId="33" borderId="0" xfId="49" applyNumberFormat="1" applyFont="1" applyFill="1" applyAlignment="1">
      <alignment/>
    </xf>
    <xf numFmtId="180" fontId="7" fillId="0" borderId="16" xfId="49" applyNumberFormat="1" applyFont="1" applyBorder="1" applyAlignment="1">
      <alignment horizontal="right"/>
    </xf>
    <xf numFmtId="183" fontId="7" fillId="0" borderId="16" xfId="42" applyNumberFormat="1" applyFont="1" applyBorder="1" applyAlignment="1">
      <alignment/>
    </xf>
    <xf numFmtId="0" fontId="7" fillId="0" borderId="18" xfId="0" applyFont="1" applyBorder="1" applyAlignment="1">
      <alignment horizontal="distributed" vertical="center"/>
    </xf>
    <xf numFmtId="38" fontId="7" fillId="0" borderId="19" xfId="49" applyFont="1" applyBorder="1" applyAlignment="1">
      <alignment/>
    </xf>
    <xf numFmtId="38" fontId="7" fillId="0" borderId="19" xfId="49" applyFont="1" applyBorder="1" applyAlignment="1">
      <alignment horizontal="right"/>
    </xf>
    <xf numFmtId="180" fontId="7" fillId="0" borderId="19" xfId="49" applyNumberFormat="1" applyFont="1" applyBorder="1" applyAlignment="1">
      <alignment/>
    </xf>
    <xf numFmtId="183" fontId="7" fillId="0" borderId="19" xfId="42" applyNumberFormat="1" applyFont="1" applyBorder="1" applyAlignment="1">
      <alignment/>
    </xf>
    <xf numFmtId="38" fontId="7" fillId="0" borderId="16" xfId="49" applyFont="1" applyBorder="1" applyAlignment="1">
      <alignment horizontal="right"/>
    </xf>
    <xf numFmtId="0" fontId="8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5" fillId="4" borderId="20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justify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185" fontId="7" fillId="0" borderId="0" xfId="49" applyNumberFormat="1" applyFont="1" applyAlignment="1">
      <alignment horizontal="right"/>
    </xf>
    <xf numFmtId="185" fontId="7" fillId="0" borderId="0" xfId="49" applyNumberFormat="1" applyFont="1" applyAlignment="1">
      <alignment/>
    </xf>
    <xf numFmtId="185" fontId="7" fillId="33" borderId="0" xfId="49" applyNumberFormat="1" applyFont="1" applyFill="1" applyAlignment="1">
      <alignment/>
    </xf>
    <xf numFmtId="185" fontId="7" fillId="0" borderId="19" xfId="49" applyNumberFormat="1" applyFont="1" applyBorder="1" applyAlignment="1">
      <alignment/>
    </xf>
    <xf numFmtId="185" fontId="7" fillId="0" borderId="16" xfId="49" applyNumberFormat="1" applyFont="1" applyBorder="1" applyAlignment="1">
      <alignment horizontal="right"/>
    </xf>
    <xf numFmtId="185" fontId="7" fillId="0" borderId="16" xfId="49" applyNumberFormat="1" applyFont="1" applyBorder="1" applyAlignment="1">
      <alignment/>
    </xf>
    <xf numFmtId="38" fontId="7" fillId="0" borderId="0" xfId="49" applyFont="1" applyFill="1" applyAlignment="1">
      <alignment horizontal="right"/>
    </xf>
    <xf numFmtId="38" fontId="7" fillId="0" borderId="16" xfId="49" applyFont="1" applyFill="1" applyBorder="1" applyAlignment="1">
      <alignment horizontal="right"/>
    </xf>
    <xf numFmtId="38" fontId="7" fillId="0" borderId="19" xfId="49" applyFont="1" applyFill="1" applyBorder="1" applyAlignment="1">
      <alignment horizontal="right"/>
    </xf>
    <xf numFmtId="38" fontId="7" fillId="0" borderId="21" xfId="49" applyFont="1" applyFill="1" applyBorder="1" applyAlignment="1">
      <alignment horizontal="right"/>
    </xf>
    <xf numFmtId="38" fontId="7" fillId="0" borderId="21" xfId="49" applyFont="1" applyBorder="1" applyAlignment="1">
      <alignment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0" fontId="7" fillId="4" borderId="1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justify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80" fontId="7" fillId="0" borderId="0" xfId="49" applyNumberFormat="1" applyFont="1" applyFill="1" applyAlignment="1">
      <alignment/>
    </xf>
    <xf numFmtId="185" fontId="7" fillId="0" borderId="16" xfId="49" applyNumberFormat="1" applyFont="1" applyFill="1" applyBorder="1" applyAlignment="1">
      <alignment horizontal="right"/>
    </xf>
    <xf numFmtId="180" fontId="7" fillId="0" borderId="16" xfId="49" applyNumberFormat="1" applyFont="1" applyFill="1" applyBorder="1" applyAlignment="1">
      <alignment/>
    </xf>
    <xf numFmtId="49" fontId="7" fillId="0" borderId="0" xfId="49" applyNumberFormat="1" applyFont="1" applyAlignment="1">
      <alignment horizontal="right"/>
    </xf>
    <xf numFmtId="185" fontId="7" fillId="0" borderId="19" xfId="49" applyNumberFormat="1" applyFont="1" applyFill="1" applyBorder="1" applyAlignment="1">
      <alignment/>
    </xf>
    <xf numFmtId="180" fontId="7" fillId="0" borderId="19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fukui.jp/doc/kanri/index.html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K32" sqref="K32"/>
    </sheetView>
  </sheetViews>
  <sheetFormatPr defaultColWidth="9.00390625" defaultRowHeight="13.5"/>
  <cols>
    <col min="1" max="1" width="12.00390625" style="4" customWidth="1"/>
    <col min="2" max="16384" width="9.00390625" style="4" customWidth="1"/>
  </cols>
  <sheetData>
    <row r="1" ht="15" customHeight="1">
      <c r="A1" s="3" t="s">
        <v>20</v>
      </c>
    </row>
    <row r="2" ht="15" customHeight="1">
      <c r="P2" s="21" t="s">
        <v>105</v>
      </c>
    </row>
    <row r="3" spans="1:16" ht="15" customHeight="1">
      <c r="A3" s="5" t="s">
        <v>106</v>
      </c>
      <c r="P3" s="4" t="s">
        <v>58</v>
      </c>
    </row>
    <row r="4" spans="1:16" s="6" customFormat="1" ht="15" customHeight="1">
      <c r="A4" s="68" t="s">
        <v>36</v>
      </c>
      <c r="B4" s="65" t="s">
        <v>21</v>
      </c>
      <c r="C4" s="65"/>
      <c r="D4" s="65"/>
      <c r="E4" s="65" t="s">
        <v>25</v>
      </c>
      <c r="F4" s="65" t="s">
        <v>26</v>
      </c>
      <c r="G4" s="70" t="s">
        <v>27</v>
      </c>
      <c r="H4" s="65" t="s">
        <v>28</v>
      </c>
      <c r="I4" s="65" t="s">
        <v>32</v>
      </c>
      <c r="J4" s="65"/>
      <c r="K4" s="65"/>
      <c r="L4" s="65"/>
      <c r="M4" s="65" t="s">
        <v>33</v>
      </c>
      <c r="N4" s="65" t="s">
        <v>34</v>
      </c>
      <c r="O4" s="66" t="s">
        <v>35</v>
      </c>
      <c r="P4" s="67" t="s">
        <v>68</v>
      </c>
    </row>
    <row r="5" spans="1:16" s="6" customFormat="1" ht="24">
      <c r="A5" s="69"/>
      <c r="B5" s="50" t="s">
        <v>22</v>
      </c>
      <c r="C5" s="50" t="s">
        <v>94</v>
      </c>
      <c r="D5" s="50" t="s">
        <v>24</v>
      </c>
      <c r="E5" s="65"/>
      <c r="F5" s="65"/>
      <c r="G5" s="65"/>
      <c r="H5" s="65"/>
      <c r="I5" s="50" t="s">
        <v>29</v>
      </c>
      <c r="J5" s="50" t="s">
        <v>30</v>
      </c>
      <c r="K5" s="51" t="s">
        <v>31</v>
      </c>
      <c r="L5" s="50" t="s">
        <v>24</v>
      </c>
      <c r="M5" s="65"/>
      <c r="N5" s="65"/>
      <c r="O5" s="66"/>
      <c r="P5" s="66"/>
    </row>
    <row r="6" spans="1:16" ht="15" customHeight="1">
      <c r="A6" s="7"/>
      <c r="B6" s="14" t="s">
        <v>59</v>
      </c>
      <c r="C6" s="1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0" t="s">
        <v>71</v>
      </c>
    </row>
    <row r="7" spans="1:16" ht="15" customHeight="1">
      <c r="A7" s="8" t="s">
        <v>37</v>
      </c>
      <c r="B7" s="11">
        <v>8018</v>
      </c>
      <c r="C7" s="16" t="s">
        <v>60</v>
      </c>
      <c r="D7" s="11">
        <f>B7</f>
        <v>8018</v>
      </c>
      <c r="E7" s="11">
        <v>31911</v>
      </c>
      <c r="F7" s="59" t="s">
        <v>60</v>
      </c>
      <c r="G7" s="17">
        <v>2417.5</v>
      </c>
      <c r="H7" s="17">
        <v>2912.3</v>
      </c>
      <c r="I7" s="17">
        <v>2735.5</v>
      </c>
      <c r="J7" s="53">
        <v>274.8</v>
      </c>
      <c r="K7" s="53">
        <v>2053.6</v>
      </c>
      <c r="L7" s="17">
        <f>SUM(I7:K7)</f>
        <v>5063.9</v>
      </c>
      <c r="M7" s="17">
        <v>3318.3</v>
      </c>
      <c r="N7" s="11">
        <v>53641</v>
      </c>
      <c r="O7" s="11">
        <v>15994</v>
      </c>
      <c r="P7" s="24">
        <f>O7/N7*100</f>
        <v>29.816744654275645</v>
      </c>
    </row>
    <row r="8" spans="1:16" ht="15" customHeight="1">
      <c r="A8" s="8" t="s">
        <v>38</v>
      </c>
      <c r="B8" s="11">
        <v>904</v>
      </c>
      <c r="C8" s="16" t="s">
        <v>60</v>
      </c>
      <c r="D8" s="11">
        <f aca="true" t="shared" si="0" ref="D8:D15">B8</f>
        <v>904</v>
      </c>
      <c r="E8" s="11">
        <v>19956</v>
      </c>
      <c r="F8" s="59" t="s">
        <v>60</v>
      </c>
      <c r="G8" s="17">
        <v>339</v>
      </c>
      <c r="H8" s="17">
        <v>833.3</v>
      </c>
      <c r="I8" s="17">
        <v>715.4</v>
      </c>
      <c r="J8" s="54">
        <v>172.2</v>
      </c>
      <c r="K8" s="54">
        <v>532.1</v>
      </c>
      <c r="L8" s="17">
        <f aca="true" t="shared" si="1" ref="L8:L14">SUM(I8:K8)</f>
        <v>1419.6999999999998</v>
      </c>
      <c r="M8" s="17">
        <v>1682</v>
      </c>
      <c r="N8" s="11">
        <v>25134</v>
      </c>
      <c r="O8" s="11">
        <v>3157</v>
      </c>
      <c r="P8" s="24">
        <f aca="true" t="shared" si="2" ref="P8:P26">O8/N8*100</f>
        <v>12.560674783162252</v>
      </c>
    </row>
    <row r="9" spans="1:16" ht="15" customHeight="1">
      <c r="A9" s="8" t="s">
        <v>39</v>
      </c>
      <c r="B9" s="11">
        <v>1450</v>
      </c>
      <c r="C9" s="16" t="s">
        <v>60</v>
      </c>
      <c r="D9" s="11">
        <f t="shared" si="0"/>
        <v>1450</v>
      </c>
      <c r="E9" s="11">
        <v>19092</v>
      </c>
      <c r="F9" s="59" t="s">
        <v>60</v>
      </c>
      <c r="G9" s="17">
        <v>560.7</v>
      </c>
      <c r="H9" s="17">
        <v>767.3</v>
      </c>
      <c r="I9" s="17">
        <v>425.8</v>
      </c>
      <c r="J9" s="54">
        <v>19</v>
      </c>
      <c r="K9" s="54">
        <v>242.8</v>
      </c>
      <c r="L9" s="17">
        <f t="shared" si="1"/>
        <v>687.6</v>
      </c>
      <c r="M9" s="17">
        <v>751.4</v>
      </c>
      <c r="N9" s="11">
        <v>23309</v>
      </c>
      <c r="O9" s="11">
        <v>2905</v>
      </c>
      <c r="P9" s="24">
        <f t="shared" si="2"/>
        <v>12.462997125573812</v>
      </c>
    </row>
    <row r="10" spans="1:16" ht="15" customHeight="1">
      <c r="A10" s="8" t="s">
        <v>40</v>
      </c>
      <c r="B10" s="11">
        <v>4223</v>
      </c>
      <c r="C10" s="11">
        <v>89</v>
      </c>
      <c r="D10" s="11">
        <f>B10+C10</f>
        <v>4312</v>
      </c>
      <c r="E10" s="11">
        <v>75839</v>
      </c>
      <c r="F10" s="59" t="s">
        <v>60</v>
      </c>
      <c r="G10" s="17">
        <v>3054.8</v>
      </c>
      <c r="H10" s="17">
        <v>1242.5</v>
      </c>
      <c r="I10" s="17">
        <v>623.2</v>
      </c>
      <c r="J10" s="54">
        <v>45.4</v>
      </c>
      <c r="K10" s="54">
        <v>367.4</v>
      </c>
      <c r="L10" s="76">
        <f>SUM(I10:K10)+0.1</f>
        <v>1036.1</v>
      </c>
      <c r="M10" s="17">
        <v>1757</v>
      </c>
      <c r="N10" s="11">
        <v>87243</v>
      </c>
      <c r="O10" s="11">
        <v>6592</v>
      </c>
      <c r="P10" s="24">
        <f t="shared" si="2"/>
        <v>7.5559070641770685</v>
      </c>
    </row>
    <row r="11" spans="1:16" ht="15" customHeight="1">
      <c r="A11" s="8" t="s">
        <v>41</v>
      </c>
      <c r="B11" s="11">
        <v>1935</v>
      </c>
      <c r="C11" s="11">
        <v>123</v>
      </c>
      <c r="D11" s="11">
        <f>B11+C11</f>
        <v>2058</v>
      </c>
      <c r="E11" s="11">
        <v>20193</v>
      </c>
      <c r="F11" s="59" t="s">
        <v>60</v>
      </c>
      <c r="G11" s="17">
        <v>760.2</v>
      </c>
      <c r="H11" s="17">
        <v>767.7</v>
      </c>
      <c r="I11" s="17">
        <v>401.6</v>
      </c>
      <c r="J11" s="54">
        <v>62.7</v>
      </c>
      <c r="K11" s="54">
        <v>180</v>
      </c>
      <c r="L11" s="76">
        <f t="shared" si="1"/>
        <v>644.3</v>
      </c>
      <c r="M11" s="17">
        <v>1010.5</v>
      </c>
      <c r="N11" s="11">
        <v>25388</v>
      </c>
      <c r="O11" s="11">
        <v>3424</v>
      </c>
      <c r="P11" s="24">
        <f t="shared" si="2"/>
        <v>13.4866866236017</v>
      </c>
    </row>
    <row r="12" spans="1:16" ht="15" customHeight="1">
      <c r="A12" s="8" t="s">
        <v>42</v>
      </c>
      <c r="B12" s="11">
        <v>2094</v>
      </c>
      <c r="C12" s="16" t="s">
        <v>60</v>
      </c>
      <c r="D12" s="11">
        <f t="shared" si="0"/>
        <v>2094</v>
      </c>
      <c r="E12" s="11">
        <v>3142</v>
      </c>
      <c r="F12" s="59" t="s">
        <v>60</v>
      </c>
      <c r="G12" s="17">
        <v>514.6</v>
      </c>
      <c r="H12" s="17">
        <v>753.9</v>
      </c>
      <c r="I12" s="17">
        <v>836.7</v>
      </c>
      <c r="J12" s="54">
        <v>108.3</v>
      </c>
      <c r="K12" s="54">
        <v>531.6</v>
      </c>
      <c r="L12" s="76">
        <f t="shared" si="1"/>
        <v>1476.6</v>
      </c>
      <c r="M12" s="17">
        <v>480.1</v>
      </c>
      <c r="N12" s="11">
        <v>8459</v>
      </c>
      <c r="O12" s="11">
        <v>4322</v>
      </c>
      <c r="P12" s="24">
        <f t="shared" si="2"/>
        <v>51.09350987114316</v>
      </c>
    </row>
    <row r="13" spans="1:16" ht="15" customHeight="1">
      <c r="A13" s="8" t="s">
        <v>43</v>
      </c>
      <c r="B13" s="11">
        <v>3446</v>
      </c>
      <c r="C13" s="16" t="s">
        <v>60</v>
      </c>
      <c r="D13" s="11">
        <f t="shared" si="0"/>
        <v>3446</v>
      </c>
      <c r="E13" s="11">
        <v>4450</v>
      </c>
      <c r="F13" s="59" t="s">
        <v>60</v>
      </c>
      <c r="G13" s="17">
        <v>638.9</v>
      </c>
      <c r="H13" s="17">
        <v>677.2</v>
      </c>
      <c r="I13" s="17">
        <v>421.8</v>
      </c>
      <c r="J13" s="54">
        <v>113.8</v>
      </c>
      <c r="K13" s="54">
        <v>352.3</v>
      </c>
      <c r="L13" s="76">
        <f>SUM(I13:K13)+0.1</f>
        <v>888.0000000000001</v>
      </c>
      <c r="M13" s="17">
        <v>1598</v>
      </c>
      <c r="N13" s="11">
        <v>11698</v>
      </c>
      <c r="O13" s="11">
        <v>5011</v>
      </c>
      <c r="P13" s="24">
        <f t="shared" si="2"/>
        <v>42.83638228757052</v>
      </c>
    </row>
    <row r="14" spans="1:16" ht="15" customHeight="1">
      <c r="A14" s="29" t="s">
        <v>44</v>
      </c>
      <c r="B14" s="30">
        <v>3702</v>
      </c>
      <c r="C14" s="31" t="s">
        <v>60</v>
      </c>
      <c r="D14" s="30">
        <v>3712</v>
      </c>
      <c r="E14" s="30">
        <v>14186</v>
      </c>
      <c r="F14" s="31" t="s">
        <v>60</v>
      </c>
      <c r="G14" s="32">
        <v>650.9</v>
      </c>
      <c r="H14" s="32">
        <v>1185.6</v>
      </c>
      <c r="I14" s="32">
        <v>1062.2</v>
      </c>
      <c r="J14" s="55">
        <v>212.5</v>
      </c>
      <c r="K14" s="55">
        <v>664.4</v>
      </c>
      <c r="L14" s="55">
        <f>SUM(I14:K14)</f>
        <v>1939.1</v>
      </c>
      <c r="M14" s="32">
        <v>1406.4</v>
      </c>
      <c r="N14" s="30">
        <v>23070</v>
      </c>
      <c r="O14" s="30">
        <v>6827</v>
      </c>
      <c r="P14" s="33">
        <f t="shared" si="2"/>
        <v>29.592544429995666</v>
      </c>
    </row>
    <row r="15" spans="1:16" ht="15" customHeight="1">
      <c r="A15" s="37" t="s">
        <v>45</v>
      </c>
      <c r="B15" s="38">
        <v>6678</v>
      </c>
      <c r="C15" s="39" t="s">
        <v>60</v>
      </c>
      <c r="D15" s="11">
        <f t="shared" si="0"/>
        <v>6678</v>
      </c>
      <c r="E15" s="38">
        <v>7365</v>
      </c>
      <c r="F15" s="59" t="s">
        <v>60</v>
      </c>
      <c r="G15" s="40">
        <v>1525.2</v>
      </c>
      <c r="H15" s="40">
        <v>1373.8</v>
      </c>
      <c r="I15" s="40">
        <v>1284.2</v>
      </c>
      <c r="J15" s="56">
        <v>311.1</v>
      </c>
      <c r="K15" s="56">
        <v>868.6</v>
      </c>
      <c r="L15" s="17">
        <f>SUM(I15:K15)+0.1</f>
        <v>2464</v>
      </c>
      <c r="M15" s="40">
        <v>1561</v>
      </c>
      <c r="N15" s="38">
        <v>20967</v>
      </c>
      <c r="O15" s="38">
        <v>10516</v>
      </c>
      <c r="P15" s="41">
        <f t="shared" si="2"/>
        <v>50.155005484809465</v>
      </c>
    </row>
    <row r="16" spans="1:16" ht="15" customHeight="1">
      <c r="A16" s="10" t="s">
        <v>46</v>
      </c>
      <c r="B16" s="13">
        <f>SUM(B7:B15)</f>
        <v>32450</v>
      </c>
      <c r="C16" s="13">
        <v>211</v>
      </c>
      <c r="D16" s="63">
        <f>B16+C16</f>
        <v>32661</v>
      </c>
      <c r="E16" s="13">
        <v>196134</v>
      </c>
      <c r="F16" s="60" t="s">
        <v>60</v>
      </c>
      <c r="G16" s="19">
        <f>SUM(G7:G15)</f>
        <v>10461.800000000001</v>
      </c>
      <c r="H16" s="19">
        <f>SUM(H7:H15)</f>
        <v>10513.599999999999</v>
      </c>
      <c r="I16" s="19">
        <f>SUM(I7:I15)</f>
        <v>8506.400000000001</v>
      </c>
      <c r="J16" s="77">
        <f>SUM(J7:J15)</f>
        <v>1319.8</v>
      </c>
      <c r="K16" s="77">
        <f>SUM(K7:K15)</f>
        <v>5792.8</v>
      </c>
      <c r="L16" s="77">
        <f>SUM(L7:L15)</f>
        <v>15619.3</v>
      </c>
      <c r="M16" s="77">
        <f>SUM(M7:M15)-0.1</f>
        <v>13564.6</v>
      </c>
      <c r="N16" s="77">
        <f>SUM(N7:N15)</f>
        <v>278909</v>
      </c>
      <c r="O16" s="77">
        <f>SUM(O7:O15)</f>
        <v>58748</v>
      </c>
      <c r="P16" s="36">
        <f t="shared" si="2"/>
        <v>21.06350099853357</v>
      </c>
    </row>
    <row r="17" spans="1:16" ht="15" customHeight="1">
      <c r="A17" s="8" t="s">
        <v>47</v>
      </c>
      <c r="B17" s="11">
        <v>1016</v>
      </c>
      <c r="C17" s="16" t="s">
        <v>60</v>
      </c>
      <c r="D17" s="11">
        <f>B17</f>
        <v>1016</v>
      </c>
      <c r="E17" s="11">
        <v>6869</v>
      </c>
      <c r="F17" s="59" t="s">
        <v>60</v>
      </c>
      <c r="G17" s="17">
        <v>423.7</v>
      </c>
      <c r="H17" s="17">
        <v>462.9</v>
      </c>
      <c r="I17" s="17">
        <v>273.3</v>
      </c>
      <c r="J17" s="53">
        <v>7.2</v>
      </c>
      <c r="K17" s="53">
        <v>144.4</v>
      </c>
      <c r="L17" s="17">
        <f>SUM(I17:K17)</f>
        <v>424.9</v>
      </c>
      <c r="M17" s="17">
        <v>246.5</v>
      </c>
      <c r="N17" s="11">
        <v>9443</v>
      </c>
      <c r="O17" s="11">
        <v>1904</v>
      </c>
      <c r="P17" s="24">
        <f t="shared" si="2"/>
        <v>20.16308376575241</v>
      </c>
    </row>
    <row r="18" spans="1:16" ht="15" customHeight="1">
      <c r="A18" s="8" t="s">
        <v>48</v>
      </c>
      <c r="B18" s="11">
        <v>485</v>
      </c>
      <c r="C18" s="16" t="s">
        <v>60</v>
      </c>
      <c r="D18" s="11">
        <f aca="true" t="shared" si="3" ref="D18:D24">B18</f>
        <v>485</v>
      </c>
      <c r="E18" s="11">
        <v>17852</v>
      </c>
      <c r="F18" s="59" t="s">
        <v>60</v>
      </c>
      <c r="G18" s="17">
        <v>148.4</v>
      </c>
      <c r="H18" s="17">
        <v>248.8</v>
      </c>
      <c r="I18" s="17">
        <v>74.3</v>
      </c>
      <c r="J18" s="53" t="s">
        <v>67</v>
      </c>
      <c r="K18" s="53" t="s">
        <v>67</v>
      </c>
      <c r="L18" s="53">
        <v>107.6</v>
      </c>
      <c r="M18" s="17">
        <v>623.2</v>
      </c>
      <c r="N18" s="11">
        <v>19465</v>
      </c>
      <c r="O18" s="11">
        <v>841</v>
      </c>
      <c r="P18" s="24">
        <f t="shared" si="2"/>
        <v>4.320575391728744</v>
      </c>
    </row>
    <row r="19" spans="1:16" ht="15" customHeight="1">
      <c r="A19" s="8" t="s">
        <v>49</v>
      </c>
      <c r="B19" s="11">
        <v>1065</v>
      </c>
      <c r="C19" s="16" t="s">
        <v>60</v>
      </c>
      <c r="D19" s="11">
        <f t="shared" si="3"/>
        <v>1065</v>
      </c>
      <c r="E19" s="11">
        <v>31458</v>
      </c>
      <c r="F19" s="59" t="s">
        <v>60</v>
      </c>
      <c r="G19" s="17">
        <v>684.5</v>
      </c>
      <c r="H19" s="17">
        <v>659.8</v>
      </c>
      <c r="I19" s="17">
        <v>216.7</v>
      </c>
      <c r="J19" s="54">
        <v>5.6</v>
      </c>
      <c r="K19" s="54">
        <v>81.6</v>
      </c>
      <c r="L19" s="17">
        <f>SUM(I19:K19)</f>
        <v>303.9</v>
      </c>
      <c r="M19" s="17">
        <v>197.8</v>
      </c>
      <c r="N19" s="11">
        <v>34369</v>
      </c>
      <c r="O19" s="11">
        <v>2029</v>
      </c>
      <c r="P19" s="24">
        <f t="shared" si="2"/>
        <v>5.90357589688382</v>
      </c>
    </row>
    <row r="20" spans="1:16" ht="15" customHeight="1">
      <c r="A20" s="8" t="s">
        <v>50</v>
      </c>
      <c r="B20" s="11">
        <v>1417</v>
      </c>
      <c r="C20" s="16" t="s">
        <v>60</v>
      </c>
      <c r="D20" s="11">
        <f t="shared" si="3"/>
        <v>1417</v>
      </c>
      <c r="E20" s="11">
        <v>11383</v>
      </c>
      <c r="F20" s="59" t="s">
        <v>60</v>
      </c>
      <c r="G20" s="17">
        <v>192.3</v>
      </c>
      <c r="H20" s="17">
        <v>554.1</v>
      </c>
      <c r="I20" s="17">
        <v>303.4</v>
      </c>
      <c r="J20" s="54">
        <v>25.3</v>
      </c>
      <c r="K20" s="54">
        <v>188.9</v>
      </c>
      <c r="L20" s="17">
        <f>SUM(I20:K20)-0.1</f>
        <v>517.5</v>
      </c>
      <c r="M20" s="17">
        <v>1251.1</v>
      </c>
      <c r="N20" s="11">
        <v>15315</v>
      </c>
      <c r="O20" s="11">
        <v>2489</v>
      </c>
      <c r="P20" s="24">
        <f t="shared" si="2"/>
        <v>16.25204048318642</v>
      </c>
    </row>
    <row r="21" spans="1:16" ht="15" customHeight="1">
      <c r="A21" s="8" t="s">
        <v>51</v>
      </c>
      <c r="B21" s="11">
        <v>871</v>
      </c>
      <c r="C21" s="16" t="s">
        <v>60</v>
      </c>
      <c r="D21" s="11">
        <f t="shared" si="3"/>
        <v>871</v>
      </c>
      <c r="E21" s="11">
        <v>12598</v>
      </c>
      <c r="F21" s="59" t="s">
        <v>60</v>
      </c>
      <c r="G21" s="17">
        <v>779.5</v>
      </c>
      <c r="H21" s="17">
        <v>315.8</v>
      </c>
      <c r="I21" s="17">
        <v>197.4</v>
      </c>
      <c r="J21" s="54">
        <v>2.2</v>
      </c>
      <c r="K21" s="54">
        <v>85.9</v>
      </c>
      <c r="L21" s="17">
        <f>SUM(I21:K21)</f>
        <v>285.5</v>
      </c>
      <c r="M21" s="17">
        <v>384.1</v>
      </c>
      <c r="N21" s="11">
        <v>15234</v>
      </c>
      <c r="O21" s="11">
        <v>1472</v>
      </c>
      <c r="P21" s="24">
        <f t="shared" si="2"/>
        <v>9.662596822896154</v>
      </c>
    </row>
    <row r="22" spans="1:16" ht="15" customHeight="1">
      <c r="A22" s="8" t="s">
        <v>52</v>
      </c>
      <c r="B22" s="11">
        <v>458</v>
      </c>
      <c r="C22" s="16" t="s">
        <v>60</v>
      </c>
      <c r="D22" s="11">
        <f t="shared" si="3"/>
        <v>458</v>
      </c>
      <c r="E22" s="11">
        <v>5342</v>
      </c>
      <c r="F22" s="59" t="s">
        <v>60</v>
      </c>
      <c r="G22" s="17">
        <v>65.4</v>
      </c>
      <c r="H22" s="17">
        <v>246.1</v>
      </c>
      <c r="I22" s="17">
        <v>149.2</v>
      </c>
      <c r="J22" s="53" t="s">
        <v>67</v>
      </c>
      <c r="K22" s="53" t="s">
        <v>67</v>
      </c>
      <c r="L22" s="79">
        <v>312.2</v>
      </c>
      <c r="M22" s="17">
        <v>816.4</v>
      </c>
      <c r="N22" s="11">
        <v>7240</v>
      </c>
      <c r="O22" s="11">
        <v>1016</v>
      </c>
      <c r="P22" s="24">
        <f t="shared" si="2"/>
        <v>14.033149171270717</v>
      </c>
    </row>
    <row r="23" spans="1:16" ht="15" customHeight="1">
      <c r="A23" s="8" t="s">
        <v>53</v>
      </c>
      <c r="B23" s="11">
        <v>749</v>
      </c>
      <c r="C23" s="16" t="s">
        <v>60</v>
      </c>
      <c r="D23" s="11">
        <f t="shared" si="3"/>
        <v>749</v>
      </c>
      <c r="E23" s="11">
        <v>18731</v>
      </c>
      <c r="F23" s="59" t="s">
        <v>60</v>
      </c>
      <c r="G23" s="17">
        <v>375.7</v>
      </c>
      <c r="H23" s="17">
        <v>478.4</v>
      </c>
      <c r="I23" s="17">
        <v>175.1</v>
      </c>
      <c r="J23" s="53">
        <v>0</v>
      </c>
      <c r="K23" s="53">
        <v>107.8</v>
      </c>
      <c r="L23" s="76">
        <f>SUM(I23:K23)+0.1</f>
        <v>283</v>
      </c>
      <c r="M23" s="17">
        <v>601.9</v>
      </c>
      <c r="N23" s="11">
        <v>21219</v>
      </c>
      <c r="O23" s="11">
        <v>1510</v>
      </c>
      <c r="P23" s="24">
        <f t="shared" si="2"/>
        <v>7.116263725906028</v>
      </c>
    </row>
    <row r="24" spans="1:16" ht="15" customHeight="1">
      <c r="A24" s="37" t="s">
        <v>54</v>
      </c>
      <c r="B24" s="38">
        <v>2123</v>
      </c>
      <c r="C24" s="39" t="s">
        <v>60</v>
      </c>
      <c r="D24" s="11">
        <f t="shared" si="3"/>
        <v>2123</v>
      </c>
      <c r="E24" s="38">
        <v>11972</v>
      </c>
      <c r="F24" s="61" t="s">
        <v>60</v>
      </c>
      <c r="G24" s="40">
        <v>1413.6</v>
      </c>
      <c r="H24" s="40">
        <v>667.4</v>
      </c>
      <c r="I24" s="40">
        <v>361.2</v>
      </c>
      <c r="J24" s="56">
        <v>62.7</v>
      </c>
      <c r="K24" s="56">
        <v>146.9</v>
      </c>
      <c r="L24" s="40">
        <v>570.8</v>
      </c>
      <c r="M24" s="40">
        <v>1102.2</v>
      </c>
      <c r="N24" s="38">
        <v>17849</v>
      </c>
      <c r="O24" s="38">
        <v>3361</v>
      </c>
      <c r="P24" s="41">
        <f t="shared" si="2"/>
        <v>18.830186565073674</v>
      </c>
    </row>
    <row r="25" spans="1:16" ht="15" customHeight="1">
      <c r="A25" s="10" t="s">
        <v>55</v>
      </c>
      <c r="B25" s="13">
        <f>SUM(B17:B24)</f>
        <v>8184</v>
      </c>
      <c r="C25" s="42" t="s">
        <v>61</v>
      </c>
      <c r="D25" s="63">
        <f>SUM(D17:D24)</f>
        <v>8184</v>
      </c>
      <c r="E25" s="13">
        <v>116205</v>
      </c>
      <c r="F25" s="60" t="s">
        <v>60</v>
      </c>
      <c r="G25" s="19">
        <f>SUM(G17:G24)</f>
        <v>4083.0999999999995</v>
      </c>
      <c r="H25" s="19">
        <f>SUM(H17:H24)</f>
        <v>3633.3</v>
      </c>
      <c r="I25" s="19">
        <f>SUM(I17:I24)+0.1</f>
        <v>1750.6999999999998</v>
      </c>
      <c r="J25" s="57" t="s">
        <v>67</v>
      </c>
      <c r="K25" s="57" t="s">
        <v>67</v>
      </c>
      <c r="L25" s="57">
        <f>SUM(L17:L24)+0.1</f>
        <v>2805.5000000000005</v>
      </c>
      <c r="M25" s="57">
        <f>SUM(M17:M24)-0.1</f>
        <v>5223.099999999999</v>
      </c>
      <c r="N25" s="57">
        <f>SUM(N17:N24)</f>
        <v>140134</v>
      </c>
      <c r="O25" s="57">
        <f>SUM(O17:O24)</f>
        <v>14622</v>
      </c>
      <c r="P25" s="36">
        <f t="shared" si="2"/>
        <v>10.434298599911514</v>
      </c>
    </row>
    <row r="26" spans="1:16" ht="15" customHeight="1">
      <c r="A26" s="10" t="s">
        <v>56</v>
      </c>
      <c r="B26" s="13">
        <f>SUM(B25,B16)</f>
        <v>40634</v>
      </c>
      <c r="C26" s="13">
        <v>211</v>
      </c>
      <c r="D26" s="63">
        <f>B26+C26</f>
        <v>40845</v>
      </c>
      <c r="E26" s="13">
        <v>312339</v>
      </c>
      <c r="F26" s="60" t="s">
        <v>60</v>
      </c>
      <c r="G26" s="19">
        <f>G16+G25</f>
        <v>14544.900000000001</v>
      </c>
      <c r="H26" s="19">
        <f>H16+H25</f>
        <v>14146.899999999998</v>
      </c>
      <c r="I26" s="19">
        <f>I16+I25</f>
        <v>10257.100000000002</v>
      </c>
      <c r="J26" s="58">
        <v>1431</v>
      </c>
      <c r="K26" s="58">
        <v>6733.5</v>
      </c>
      <c r="L26" s="19">
        <f>L16+L25</f>
        <v>18424.8</v>
      </c>
      <c r="M26" s="19">
        <f>M16+M25</f>
        <v>18787.7</v>
      </c>
      <c r="N26" s="19">
        <f>N16+N25</f>
        <v>419043</v>
      </c>
      <c r="O26" s="19">
        <f>O16+O25</f>
        <v>73370</v>
      </c>
      <c r="P26" s="25">
        <f t="shared" si="2"/>
        <v>17.50894299630348</v>
      </c>
    </row>
    <row r="27" ht="15" customHeight="1">
      <c r="P27" s="20" t="s">
        <v>63</v>
      </c>
    </row>
  </sheetData>
  <sheetProtection/>
  <mergeCells count="11">
    <mergeCell ref="I4:L4"/>
    <mergeCell ref="M4:M5"/>
    <mergeCell ref="N4:N5"/>
    <mergeCell ref="O4:O5"/>
    <mergeCell ref="P4:P5"/>
    <mergeCell ref="A4:A5"/>
    <mergeCell ref="B4:D4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00390625" style="4" customWidth="1"/>
    <col min="2" max="16384" width="9.00390625" style="4" customWidth="1"/>
  </cols>
  <sheetData>
    <row r="1" ht="15" customHeight="1">
      <c r="A1" s="3" t="s">
        <v>20</v>
      </c>
    </row>
    <row r="2" ht="15" customHeight="1">
      <c r="P2" s="21" t="s">
        <v>70</v>
      </c>
    </row>
    <row r="3" spans="1:16" ht="15" customHeight="1">
      <c r="A3" s="5" t="s">
        <v>57</v>
      </c>
      <c r="P3" s="4" t="s">
        <v>58</v>
      </c>
    </row>
    <row r="4" spans="1:16" s="6" customFormat="1" ht="15" customHeight="1">
      <c r="A4" s="68" t="s">
        <v>36</v>
      </c>
      <c r="B4" s="65" t="s">
        <v>21</v>
      </c>
      <c r="C4" s="65"/>
      <c r="D4" s="65"/>
      <c r="E4" s="65" t="s">
        <v>25</v>
      </c>
      <c r="F4" s="65" t="s">
        <v>26</v>
      </c>
      <c r="G4" s="70" t="s">
        <v>27</v>
      </c>
      <c r="H4" s="65" t="s">
        <v>28</v>
      </c>
      <c r="I4" s="65" t="s">
        <v>32</v>
      </c>
      <c r="J4" s="65"/>
      <c r="K4" s="65"/>
      <c r="L4" s="65"/>
      <c r="M4" s="65" t="s">
        <v>33</v>
      </c>
      <c r="N4" s="65" t="s">
        <v>34</v>
      </c>
      <c r="O4" s="66" t="s">
        <v>35</v>
      </c>
      <c r="P4" s="67" t="s">
        <v>68</v>
      </c>
    </row>
    <row r="5" spans="1:16" s="6" customFormat="1" ht="24">
      <c r="A5" s="69"/>
      <c r="B5" s="50" t="s">
        <v>22</v>
      </c>
      <c r="C5" s="50" t="s">
        <v>23</v>
      </c>
      <c r="D5" s="50" t="s">
        <v>24</v>
      </c>
      <c r="E5" s="65"/>
      <c r="F5" s="65"/>
      <c r="G5" s="65"/>
      <c r="H5" s="65"/>
      <c r="I5" s="50" t="s">
        <v>29</v>
      </c>
      <c r="J5" s="50" t="s">
        <v>30</v>
      </c>
      <c r="K5" s="51" t="s">
        <v>31</v>
      </c>
      <c r="L5" s="50" t="s">
        <v>24</v>
      </c>
      <c r="M5" s="65"/>
      <c r="N5" s="65"/>
      <c r="O5" s="66"/>
      <c r="P5" s="66"/>
    </row>
    <row r="6" spans="1:16" ht="15" customHeight="1">
      <c r="A6" s="7"/>
      <c r="B6" s="14" t="s">
        <v>69</v>
      </c>
      <c r="C6" s="1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0" t="s">
        <v>71</v>
      </c>
    </row>
    <row r="7" spans="1:16" ht="15" customHeight="1">
      <c r="A7" s="8" t="s">
        <v>37</v>
      </c>
      <c r="B7" s="11">
        <v>8080</v>
      </c>
      <c r="C7" s="16" t="s">
        <v>61</v>
      </c>
      <c r="D7" s="11">
        <v>8080</v>
      </c>
      <c r="E7" s="26">
        <v>31948</v>
      </c>
      <c r="F7" s="16" t="s">
        <v>60</v>
      </c>
      <c r="G7" s="17">
        <v>2465.3</v>
      </c>
      <c r="H7" s="17">
        <v>2856.1</v>
      </c>
      <c r="I7" s="17">
        <v>2592.4</v>
      </c>
      <c r="J7" s="23" t="s">
        <v>67</v>
      </c>
      <c r="K7" s="23" t="s">
        <v>67</v>
      </c>
      <c r="L7" s="17">
        <v>4909.4</v>
      </c>
      <c r="M7" s="17">
        <v>3358.2</v>
      </c>
      <c r="N7" s="11">
        <v>53617</v>
      </c>
      <c r="O7" s="17">
        <v>15842.5</v>
      </c>
      <c r="P7" s="24">
        <v>29.547531566480778</v>
      </c>
    </row>
    <row r="8" spans="1:16" ht="15" customHeight="1">
      <c r="A8" s="8" t="s">
        <v>38</v>
      </c>
      <c r="B8" s="11">
        <v>953</v>
      </c>
      <c r="C8" s="16" t="s">
        <v>61</v>
      </c>
      <c r="D8" s="11">
        <v>953</v>
      </c>
      <c r="E8" s="26">
        <v>19945.4</v>
      </c>
      <c r="F8" s="16" t="s">
        <v>60</v>
      </c>
      <c r="G8" s="17">
        <v>340.4</v>
      </c>
      <c r="H8" s="17">
        <v>862</v>
      </c>
      <c r="I8" s="17">
        <v>669.9</v>
      </c>
      <c r="J8" s="17">
        <v>171.5</v>
      </c>
      <c r="K8" s="17">
        <v>527.3</v>
      </c>
      <c r="L8" s="17">
        <v>1368.8</v>
      </c>
      <c r="M8" s="17">
        <v>1605.5</v>
      </c>
      <c r="N8" s="11">
        <v>25075</v>
      </c>
      <c r="O8" s="17">
        <v>3183.8</v>
      </c>
      <c r="P8" s="24">
        <v>12.697108673978066</v>
      </c>
    </row>
    <row r="9" spans="1:16" ht="15" customHeight="1">
      <c r="A9" s="8" t="s">
        <v>39</v>
      </c>
      <c r="B9" s="11">
        <v>1500</v>
      </c>
      <c r="C9" s="16" t="s">
        <v>61</v>
      </c>
      <c r="D9" s="11">
        <v>1500</v>
      </c>
      <c r="E9" s="26">
        <v>19102.6</v>
      </c>
      <c r="F9" s="16" t="s">
        <v>60</v>
      </c>
      <c r="G9" s="17">
        <v>558.6</v>
      </c>
      <c r="H9" s="17">
        <v>618.7</v>
      </c>
      <c r="I9" s="17">
        <v>409.7</v>
      </c>
      <c r="J9" s="17">
        <v>24.8</v>
      </c>
      <c r="K9" s="17">
        <v>276.2</v>
      </c>
      <c r="L9" s="17">
        <v>710.7</v>
      </c>
      <c r="M9" s="17">
        <v>795.5</v>
      </c>
      <c r="N9" s="11">
        <v>23286</v>
      </c>
      <c r="O9" s="17">
        <v>2829.4</v>
      </c>
      <c r="P9" s="24">
        <v>12.150648458301125</v>
      </c>
    </row>
    <row r="10" spans="1:16" ht="15" customHeight="1">
      <c r="A10" s="8" t="s">
        <v>40</v>
      </c>
      <c r="B10" s="11">
        <v>4270</v>
      </c>
      <c r="C10" s="11">
        <v>115</v>
      </c>
      <c r="D10" s="11">
        <v>4385</v>
      </c>
      <c r="E10" s="26">
        <v>75837.5</v>
      </c>
      <c r="F10" s="11">
        <v>5</v>
      </c>
      <c r="G10" s="17">
        <v>3062.9</v>
      </c>
      <c r="H10" s="17">
        <v>1188.9</v>
      </c>
      <c r="I10" s="17">
        <v>620.6</v>
      </c>
      <c r="J10" s="17">
        <v>60.6</v>
      </c>
      <c r="K10" s="17">
        <v>389</v>
      </c>
      <c r="L10" s="17">
        <v>1070.2</v>
      </c>
      <c r="M10" s="17">
        <v>1680.5</v>
      </c>
      <c r="N10" s="11">
        <v>87230</v>
      </c>
      <c r="O10" s="17">
        <v>6646.1</v>
      </c>
      <c r="P10" s="24">
        <v>7.619053078069473</v>
      </c>
    </row>
    <row r="11" spans="1:16" ht="15" customHeight="1">
      <c r="A11" s="8" t="s">
        <v>41</v>
      </c>
      <c r="B11" s="11">
        <v>1960</v>
      </c>
      <c r="C11" s="11">
        <v>138</v>
      </c>
      <c r="D11" s="11">
        <v>2098</v>
      </c>
      <c r="E11" s="26">
        <v>20144</v>
      </c>
      <c r="F11" s="16" t="s">
        <v>60</v>
      </c>
      <c r="G11" s="17">
        <v>761.7</v>
      </c>
      <c r="H11" s="17">
        <v>702.1</v>
      </c>
      <c r="I11" s="17">
        <v>401.3</v>
      </c>
      <c r="J11" s="17">
        <v>80.8</v>
      </c>
      <c r="K11" s="17">
        <v>188.1</v>
      </c>
      <c r="L11" s="17">
        <v>670.2</v>
      </c>
      <c r="M11" s="17">
        <v>992</v>
      </c>
      <c r="N11" s="11">
        <v>25368</v>
      </c>
      <c r="O11" s="17">
        <v>3470.3</v>
      </c>
      <c r="P11" s="24">
        <v>13.679832860296436</v>
      </c>
    </row>
    <row r="12" spans="1:16" ht="15" customHeight="1">
      <c r="A12" s="8" t="s">
        <v>42</v>
      </c>
      <c r="B12" s="11">
        <v>2160</v>
      </c>
      <c r="C12" s="16" t="s">
        <v>61</v>
      </c>
      <c r="D12" s="11">
        <v>2160</v>
      </c>
      <c r="E12" s="26">
        <v>3141</v>
      </c>
      <c r="F12" s="11">
        <v>3</v>
      </c>
      <c r="G12" s="17">
        <v>557.4</v>
      </c>
      <c r="H12" s="17">
        <v>748.1</v>
      </c>
      <c r="I12" s="17">
        <v>783.5</v>
      </c>
      <c r="J12" s="17">
        <v>122.2</v>
      </c>
      <c r="K12" s="17">
        <v>527.4</v>
      </c>
      <c r="L12" s="17">
        <v>1433.2</v>
      </c>
      <c r="M12" s="17">
        <v>432.3</v>
      </c>
      <c r="N12" s="11">
        <v>8475</v>
      </c>
      <c r="O12" s="17">
        <v>4341.3</v>
      </c>
      <c r="P12" s="24">
        <v>51.22477876106195</v>
      </c>
    </row>
    <row r="13" spans="1:16" ht="15" customHeight="1">
      <c r="A13" s="8" t="s">
        <v>43</v>
      </c>
      <c r="B13" s="11">
        <v>3490</v>
      </c>
      <c r="C13" s="16" t="s">
        <v>61</v>
      </c>
      <c r="D13" s="11">
        <v>3490</v>
      </c>
      <c r="E13" s="26">
        <v>4459</v>
      </c>
      <c r="F13" s="16" t="s">
        <v>60</v>
      </c>
      <c r="G13" s="17">
        <v>667</v>
      </c>
      <c r="H13" s="17">
        <v>676.6</v>
      </c>
      <c r="I13" s="17">
        <v>400</v>
      </c>
      <c r="J13" s="17">
        <v>107</v>
      </c>
      <c r="K13" s="17">
        <v>366.8</v>
      </c>
      <c r="L13" s="17">
        <v>873.8</v>
      </c>
      <c r="M13" s="17">
        <v>1532.7</v>
      </c>
      <c r="N13" s="11">
        <v>11699</v>
      </c>
      <c r="O13" s="17">
        <v>5040.3</v>
      </c>
      <c r="P13" s="24">
        <v>43.08316950166681</v>
      </c>
    </row>
    <row r="14" spans="1:16" ht="15" customHeight="1">
      <c r="A14" s="29" t="s">
        <v>44</v>
      </c>
      <c r="B14" s="30">
        <v>3810</v>
      </c>
      <c r="C14" s="31" t="s">
        <v>61</v>
      </c>
      <c r="D14" s="30">
        <v>3810</v>
      </c>
      <c r="E14" s="34">
        <v>14189</v>
      </c>
      <c r="F14" s="31" t="s">
        <v>60</v>
      </c>
      <c r="G14" s="32">
        <v>675</v>
      </c>
      <c r="H14" s="32">
        <v>1130.9</v>
      </c>
      <c r="I14" s="32">
        <v>1008.3</v>
      </c>
      <c r="J14" s="32">
        <v>200</v>
      </c>
      <c r="K14" s="32">
        <v>683.4</v>
      </c>
      <c r="L14" s="32">
        <v>1891.7</v>
      </c>
      <c r="M14" s="32">
        <v>1378.4</v>
      </c>
      <c r="N14" s="30">
        <v>23075</v>
      </c>
      <c r="O14" s="32">
        <v>6834.6</v>
      </c>
      <c r="P14" s="33">
        <v>29.619068255687974</v>
      </c>
    </row>
    <row r="15" spans="1:16" ht="15" customHeight="1">
      <c r="A15" s="8" t="s">
        <v>45</v>
      </c>
      <c r="B15" s="11">
        <v>6760</v>
      </c>
      <c r="C15" s="16" t="s">
        <v>61</v>
      </c>
      <c r="D15" s="11">
        <v>6760</v>
      </c>
      <c r="E15" s="26">
        <v>7369</v>
      </c>
      <c r="F15" s="11">
        <v>13</v>
      </c>
      <c r="G15" s="17">
        <v>1548</v>
      </c>
      <c r="H15" s="17">
        <v>1359.5</v>
      </c>
      <c r="I15" s="17">
        <v>1169.9</v>
      </c>
      <c r="J15" s="17">
        <v>303.7</v>
      </c>
      <c r="K15" s="17">
        <v>904.9</v>
      </c>
      <c r="L15" s="17">
        <v>2378.5</v>
      </c>
      <c r="M15" s="17">
        <v>1563</v>
      </c>
      <c r="N15" s="11">
        <v>20991</v>
      </c>
      <c r="O15" s="17">
        <v>10498</v>
      </c>
      <c r="P15" s="24">
        <v>50.01190986613311</v>
      </c>
    </row>
    <row r="16" spans="1:16" ht="15" customHeight="1">
      <c r="A16" s="9" t="s">
        <v>46</v>
      </c>
      <c r="B16" s="12">
        <v>32983</v>
      </c>
      <c r="C16" s="12">
        <v>253</v>
      </c>
      <c r="D16" s="12">
        <v>33236</v>
      </c>
      <c r="E16" s="27">
        <v>196135.4</v>
      </c>
      <c r="F16" s="12">
        <v>21</v>
      </c>
      <c r="G16" s="18">
        <v>10636.1</v>
      </c>
      <c r="H16" s="18">
        <v>10143</v>
      </c>
      <c r="I16" s="18">
        <v>8055.4</v>
      </c>
      <c r="J16" s="22" t="s">
        <v>67</v>
      </c>
      <c r="K16" s="22" t="s">
        <v>67</v>
      </c>
      <c r="L16" s="18">
        <v>15306.4</v>
      </c>
      <c r="M16" s="18">
        <v>13338.1</v>
      </c>
      <c r="N16" s="12">
        <v>278816</v>
      </c>
      <c r="O16" s="18">
        <v>58686.3</v>
      </c>
      <c r="P16" s="25">
        <v>21.04839750946861</v>
      </c>
    </row>
    <row r="17" spans="1:16" ht="15" customHeight="1">
      <c r="A17" s="8" t="s">
        <v>47</v>
      </c>
      <c r="B17" s="11">
        <v>1050</v>
      </c>
      <c r="C17" s="16" t="s">
        <v>61</v>
      </c>
      <c r="D17" s="11">
        <v>1050</v>
      </c>
      <c r="E17" s="26">
        <v>6884</v>
      </c>
      <c r="F17" s="16" t="s">
        <v>60</v>
      </c>
      <c r="G17" s="17">
        <v>422.9</v>
      </c>
      <c r="H17" s="17">
        <v>327.8</v>
      </c>
      <c r="I17" s="17">
        <v>258.7</v>
      </c>
      <c r="J17" s="23" t="s">
        <v>67</v>
      </c>
      <c r="K17" s="23" t="s">
        <v>67</v>
      </c>
      <c r="L17" s="17">
        <v>403.8</v>
      </c>
      <c r="M17" s="17">
        <v>345.6</v>
      </c>
      <c r="N17" s="11">
        <v>9434</v>
      </c>
      <c r="O17" s="17">
        <v>1784.5</v>
      </c>
      <c r="P17" s="24">
        <v>18.915624337502653</v>
      </c>
    </row>
    <row r="18" spans="1:16" ht="15" customHeight="1">
      <c r="A18" s="8" t="s">
        <v>48</v>
      </c>
      <c r="B18" s="11">
        <v>488</v>
      </c>
      <c r="C18" s="16" t="s">
        <v>61</v>
      </c>
      <c r="D18" s="11">
        <v>488</v>
      </c>
      <c r="E18" s="26">
        <v>17861.2</v>
      </c>
      <c r="F18" s="11">
        <v>1</v>
      </c>
      <c r="G18" s="17">
        <v>146.6</v>
      </c>
      <c r="H18" s="17">
        <v>223.4</v>
      </c>
      <c r="I18" s="17">
        <v>76.4</v>
      </c>
      <c r="J18" s="17">
        <v>1.5</v>
      </c>
      <c r="K18" s="17">
        <v>32.7</v>
      </c>
      <c r="L18" s="17">
        <v>110.5</v>
      </c>
      <c r="M18" s="17">
        <v>641.3</v>
      </c>
      <c r="N18" s="11">
        <v>19472</v>
      </c>
      <c r="O18" s="17">
        <v>821.9</v>
      </c>
      <c r="P18" s="24">
        <v>4.220932621199671</v>
      </c>
    </row>
    <row r="19" spans="1:16" ht="15" customHeight="1">
      <c r="A19" s="8" t="s">
        <v>49</v>
      </c>
      <c r="B19" s="11">
        <v>1070</v>
      </c>
      <c r="C19" s="16" t="s">
        <v>61</v>
      </c>
      <c r="D19" s="11">
        <v>1070</v>
      </c>
      <c r="E19" s="26">
        <v>31529.7</v>
      </c>
      <c r="F19" s="11">
        <v>1</v>
      </c>
      <c r="G19" s="17">
        <v>597.6</v>
      </c>
      <c r="H19" s="17">
        <v>563</v>
      </c>
      <c r="I19" s="17">
        <v>227.4</v>
      </c>
      <c r="J19" s="17">
        <v>6.4</v>
      </c>
      <c r="K19" s="17">
        <v>74.4</v>
      </c>
      <c r="L19" s="17">
        <v>308.2</v>
      </c>
      <c r="M19" s="17">
        <v>314.5</v>
      </c>
      <c r="N19" s="11">
        <v>34384</v>
      </c>
      <c r="O19" s="17">
        <v>1941.2</v>
      </c>
      <c r="P19" s="24">
        <v>5.645649139134481</v>
      </c>
    </row>
    <row r="20" spans="1:16" ht="15" customHeight="1">
      <c r="A20" s="8" t="s">
        <v>50</v>
      </c>
      <c r="B20" s="11">
        <v>1440</v>
      </c>
      <c r="C20" s="16" t="s">
        <v>61</v>
      </c>
      <c r="D20" s="11">
        <v>1440</v>
      </c>
      <c r="E20" s="26">
        <v>11414</v>
      </c>
      <c r="F20" s="16" t="s">
        <v>60</v>
      </c>
      <c r="G20" s="17">
        <v>177.8</v>
      </c>
      <c r="H20" s="17">
        <v>552.8</v>
      </c>
      <c r="I20" s="17">
        <v>293.5</v>
      </c>
      <c r="J20" s="17">
        <v>37.5</v>
      </c>
      <c r="K20" s="17">
        <v>180.2</v>
      </c>
      <c r="L20" s="17">
        <v>511.2</v>
      </c>
      <c r="M20" s="17">
        <v>1195.2</v>
      </c>
      <c r="N20" s="11">
        <v>15291</v>
      </c>
      <c r="O20" s="17">
        <v>2504</v>
      </c>
      <c r="P20" s="24">
        <v>16.37564580472173</v>
      </c>
    </row>
    <row r="21" spans="1:16" ht="15" customHeight="1">
      <c r="A21" s="8" t="s">
        <v>51</v>
      </c>
      <c r="B21" s="11">
        <v>899</v>
      </c>
      <c r="C21" s="16" t="s">
        <v>61</v>
      </c>
      <c r="D21" s="11">
        <v>899</v>
      </c>
      <c r="E21" s="26">
        <v>12570</v>
      </c>
      <c r="F21" s="16" t="s">
        <v>60</v>
      </c>
      <c r="G21" s="17">
        <v>787.4</v>
      </c>
      <c r="H21" s="17">
        <v>267.2</v>
      </c>
      <c r="I21" s="17">
        <v>196.7</v>
      </c>
      <c r="J21" s="17">
        <v>2.4</v>
      </c>
      <c r="K21" s="17">
        <v>89.6</v>
      </c>
      <c r="L21" s="17">
        <v>288.6</v>
      </c>
      <c r="M21" s="17">
        <v>419.9</v>
      </c>
      <c r="N21" s="11">
        <v>15232</v>
      </c>
      <c r="O21" s="17">
        <v>1454.8</v>
      </c>
      <c r="P21" s="24">
        <v>9.55094537815126</v>
      </c>
    </row>
    <row r="22" spans="1:16" ht="15" customHeight="1">
      <c r="A22" s="8" t="s">
        <v>52</v>
      </c>
      <c r="B22" s="11">
        <v>472</v>
      </c>
      <c r="C22" s="16" t="s">
        <v>61</v>
      </c>
      <c r="D22" s="11">
        <v>472</v>
      </c>
      <c r="E22" s="26">
        <v>5349</v>
      </c>
      <c r="F22" s="16" t="s">
        <v>60</v>
      </c>
      <c r="G22" s="17">
        <v>62.4</v>
      </c>
      <c r="H22" s="17">
        <v>248.7</v>
      </c>
      <c r="I22" s="17">
        <v>135.8</v>
      </c>
      <c r="J22" s="23" t="s">
        <v>67</v>
      </c>
      <c r="K22" s="23" t="s">
        <v>67</v>
      </c>
      <c r="L22" s="17">
        <v>287.9</v>
      </c>
      <c r="M22" s="17">
        <v>790</v>
      </c>
      <c r="N22" s="11">
        <v>7210</v>
      </c>
      <c r="O22" s="17">
        <v>1008.6</v>
      </c>
      <c r="P22" s="24">
        <v>13.988904299583913</v>
      </c>
    </row>
    <row r="23" spans="1:16" ht="15" customHeight="1">
      <c r="A23" s="8" t="s">
        <v>53</v>
      </c>
      <c r="B23" s="11">
        <v>766</v>
      </c>
      <c r="C23" s="16" t="s">
        <v>61</v>
      </c>
      <c r="D23" s="11">
        <v>766</v>
      </c>
      <c r="E23" s="26">
        <v>18732.2</v>
      </c>
      <c r="F23" s="16" t="s">
        <v>60</v>
      </c>
      <c r="G23" s="17">
        <v>376.7</v>
      </c>
      <c r="H23" s="17">
        <v>479.6</v>
      </c>
      <c r="I23" s="17">
        <v>153.9</v>
      </c>
      <c r="J23" s="17">
        <v>1.4</v>
      </c>
      <c r="K23" s="17">
        <v>118.6</v>
      </c>
      <c r="L23" s="17">
        <v>273.9</v>
      </c>
      <c r="M23" s="17">
        <v>592.6</v>
      </c>
      <c r="N23" s="11">
        <v>21221</v>
      </c>
      <c r="O23" s="17">
        <v>1519.5</v>
      </c>
      <c r="P23" s="24">
        <v>7.160360020734179</v>
      </c>
    </row>
    <row r="24" spans="1:16" ht="15" customHeight="1">
      <c r="A24" s="8" t="s">
        <v>54</v>
      </c>
      <c r="B24" s="11">
        <v>2190</v>
      </c>
      <c r="C24" s="16" t="s">
        <v>61</v>
      </c>
      <c r="D24" s="11">
        <v>2190</v>
      </c>
      <c r="E24" s="26">
        <v>11970</v>
      </c>
      <c r="F24" s="16" t="s">
        <v>60</v>
      </c>
      <c r="G24" s="17">
        <v>1380.2</v>
      </c>
      <c r="H24" s="17">
        <v>601.3</v>
      </c>
      <c r="I24" s="17">
        <v>355.1</v>
      </c>
      <c r="J24" s="17">
        <v>52.9</v>
      </c>
      <c r="K24" s="17">
        <v>151.7</v>
      </c>
      <c r="L24" s="17">
        <v>559.7</v>
      </c>
      <c r="M24" s="17">
        <v>1163.7</v>
      </c>
      <c r="N24" s="11">
        <v>17865</v>
      </c>
      <c r="O24" s="17">
        <v>3351.1</v>
      </c>
      <c r="P24" s="24">
        <v>18.757906521130703</v>
      </c>
    </row>
    <row r="25" spans="1:16" ht="15" customHeight="1">
      <c r="A25" s="9" t="s">
        <v>55</v>
      </c>
      <c r="B25" s="12">
        <v>8375</v>
      </c>
      <c r="C25" s="15" t="s">
        <v>61</v>
      </c>
      <c r="D25" s="12">
        <v>8375</v>
      </c>
      <c r="E25" s="27">
        <v>116310.1</v>
      </c>
      <c r="F25" s="12">
        <v>2</v>
      </c>
      <c r="G25" s="18">
        <v>3951.5</v>
      </c>
      <c r="H25" s="18">
        <v>3263.8</v>
      </c>
      <c r="I25" s="18">
        <v>1697.6</v>
      </c>
      <c r="J25" s="22" t="s">
        <v>67</v>
      </c>
      <c r="K25" s="22" t="s">
        <v>67</v>
      </c>
      <c r="L25" s="18">
        <v>2743.8</v>
      </c>
      <c r="M25" s="18">
        <v>5462.9</v>
      </c>
      <c r="N25" s="12">
        <v>140109</v>
      </c>
      <c r="O25" s="18">
        <v>14385.6</v>
      </c>
      <c r="P25" s="25">
        <v>10.267434640173008</v>
      </c>
    </row>
    <row r="26" spans="1:16" ht="15" customHeight="1">
      <c r="A26" s="10" t="s">
        <v>56</v>
      </c>
      <c r="B26" s="13">
        <v>41330</v>
      </c>
      <c r="C26" s="13">
        <v>253</v>
      </c>
      <c r="D26" s="13">
        <v>41583</v>
      </c>
      <c r="E26" s="28">
        <v>312445.5</v>
      </c>
      <c r="F26" s="13">
        <v>23</v>
      </c>
      <c r="G26" s="19">
        <v>14587.6</v>
      </c>
      <c r="H26" s="19">
        <v>13405.2</v>
      </c>
      <c r="I26" s="19">
        <v>9752.3</v>
      </c>
      <c r="J26" s="19">
        <v>1456.4</v>
      </c>
      <c r="K26" s="19">
        <v>6841.4</v>
      </c>
      <c r="L26" s="19">
        <v>18050.2</v>
      </c>
      <c r="M26" s="19">
        <v>18830.5</v>
      </c>
      <c r="N26" s="13">
        <v>418925</v>
      </c>
      <c r="O26" s="19">
        <v>73038.4</v>
      </c>
      <c r="P26" s="25">
        <v>17.43471981858328</v>
      </c>
    </row>
    <row r="27" ht="15" customHeight="1">
      <c r="P27" s="20" t="s">
        <v>63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11">
    <mergeCell ref="P4:P5"/>
    <mergeCell ref="H4:H5"/>
    <mergeCell ref="I4:L4"/>
    <mergeCell ref="M4:M5"/>
    <mergeCell ref="N4:N5"/>
    <mergeCell ref="O4:O5"/>
    <mergeCell ref="G4:G5"/>
    <mergeCell ref="A4:A5"/>
    <mergeCell ref="B4:D4"/>
    <mergeCell ref="E4:E5"/>
    <mergeCell ref="F4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30" zoomScaleSheetLayoutView="130" zoomScalePageLayoutView="0" workbookViewId="0" topLeftCell="A1">
      <selection activeCell="C17" sqref="C17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0.25" customHeight="1">
      <c r="A1" s="43" t="s">
        <v>72</v>
      </c>
    </row>
    <row r="2" spans="1:3" ht="20.25" customHeight="1">
      <c r="A2" s="74" t="s">
        <v>13</v>
      </c>
      <c r="B2" s="75"/>
      <c r="C2" s="1" t="s">
        <v>14</v>
      </c>
    </row>
    <row r="3" spans="1:3" ht="20.25" customHeight="1">
      <c r="A3" s="71" t="s">
        <v>11</v>
      </c>
      <c r="B3" s="72"/>
      <c r="C3" s="44" t="s">
        <v>79</v>
      </c>
    </row>
    <row r="4" spans="1:3" ht="20.25" customHeight="1">
      <c r="A4" s="71" t="s">
        <v>12</v>
      </c>
      <c r="B4" s="72"/>
      <c r="C4" s="44" t="s">
        <v>17</v>
      </c>
    </row>
    <row r="5" spans="1:3" ht="20.25" customHeight="1">
      <c r="A5" s="71" t="s">
        <v>73</v>
      </c>
      <c r="B5" s="72"/>
      <c r="C5" s="44" t="s">
        <v>20</v>
      </c>
    </row>
    <row r="6" spans="1:3" ht="20.25" customHeight="1">
      <c r="A6" s="71" t="s">
        <v>74</v>
      </c>
      <c r="B6" s="72"/>
      <c r="C6" s="45" t="s">
        <v>57</v>
      </c>
    </row>
    <row r="7" spans="1:3" ht="20.25" customHeight="1">
      <c r="A7" s="47" t="s">
        <v>75</v>
      </c>
      <c r="B7" s="48"/>
      <c r="C7" s="45" t="s">
        <v>76</v>
      </c>
    </row>
    <row r="8" spans="1:3" ht="20.25" customHeight="1">
      <c r="A8" s="71" t="s">
        <v>15</v>
      </c>
      <c r="B8" s="72"/>
      <c r="C8" s="46" t="s">
        <v>77</v>
      </c>
    </row>
    <row r="9" spans="1:3" ht="45" customHeight="1">
      <c r="A9" s="71" t="s">
        <v>1</v>
      </c>
      <c r="B9" s="72"/>
      <c r="C9" s="46" t="s">
        <v>18</v>
      </c>
    </row>
    <row r="10" spans="1:3" ht="20.25" customHeight="1">
      <c r="A10" s="71" t="s">
        <v>2</v>
      </c>
      <c r="B10" s="72"/>
      <c r="C10" s="46" t="s">
        <v>62</v>
      </c>
    </row>
    <row r="11" spans="1:3" ht="20.25" customHeight="1">
      <c r="A11" s="71" t="s">
        <v>16</v>
      </c>
      <c r="B11" s="72"/>
      <c r="C11" s="46" t="s">
        <v>3</v>
      </c>
    </row>
    <row r="12" spans="1:3" ht="20.25" customHeight="1">
      <c r="A12" s="73" t="s">
        <v>4</v>
      </c>
      <c r="B12" s="49" t="s">
        <v>0</v>
      </c>
      <c r="C12" s="46" t="s">
        <v>66</v>
      </c>
    </row>
    <row r="13" spans="1:3" ht="20.25" customHeight="1">
      <c r="A13" s="73"/>
      <c r="B13" s="49" t="s">
        <v>5</v>
      </c>
      <c r="C13" s="46" t="s">
        <v>80</v>
      </c>
    </row>
    <row r="14" spans="1:3" ht="20.25" customHeight="1">
      <c r="A14" s="73"/>
      <c r="B14" s="49" t="s">
        <v>6</v>
      </c>
      <c r="C14" s="46" t="s">
        <v>90</v>
      </c>
    </row>
    <row r="15" spans="1:3" ht="20.25" customHeight="1">
      <c r="A15" s="73"/>
      <c r="B15" s="49" t="s">
        <v>7</v>
      </c>
      <c r="C15" s="64" t="s">
        <v>103</v>
      </c>
    </row>
    <row r="16" spans="1:3" ht="33" customHeight="1">
      <c r="A16" s="71" t="s">
        <v>8</v>
      </c>
      <c r="B16" s="72"/>
      <c r="C16" s="46" t="s">
        <v>102</v>
      </c>
    </row>
    <row r="17" spans="1:3" ht="63.75" customHeight="1">
      <c r="A17" s="71" t="s">
        <v>9</v>
      </c>
      <c r="B17" s="72"/>
      <c r="C17" s="46" t="s">
        <v>65</v>
      </c>
    </row>
    <row r="18" spans="1:3" ht="20.25" customHeight="1">
      <c r="A18" s="71" t="s">
        <v>10</v>
      </c>
      <c r="B18" s="72"/>
      <c r="C18" s="46" t="s">
        <v>104</v>
      </c>
    </row>
    <row r="19" ht="20.25" customHeight="1">
      <c r="C19" s="52" t="s">
        <v>78</v>
      </c>
    </row>
  </sheetData>
  <sheetProtection/>
  <mergeCells count="13">
    <mergeCell ref="A2:B2"/>
    <mergeCell ref="A3:B3"/>
    <mergeCell ref="A4:B4"/>
    <mergeCell ref="A5:B5"/>
    <mergeCell ref="A6:B6"/>
    <mergeCell ref="A8:B8"/>
    <mergeCell ref="A9:B9"/>
    <mergeCell ref="A10:B10"/>
    <mergeCell ref="A18:B18"/>
    <mergeCell ref="A12:A15"/>
    <mergeCell ref="A11:B11"/>
    <mergeCell ref="A16:B16"/>
    <mergeCell ref="A17:B17"/>
  </mergeCells>
  <hyperlinks>
    <hyperlink ref="C15" r:id="rId1" display="http://www.pref.fukui.jp/doc/kanri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L22" sqref="L22"/>
    </sheetView>
  </sheetViews>
  <sheetFormatPr defaultColWidth="9.00390625" defaultRowHeight="13.5"/>
  <cols>
    <col min="1" max="1" width="12.00390625" style="4" customWidth="1"/>
    <col min="2" max="16384" width="9.00390625" style="4" customWidth="1"/>
  </cols>
  <sheetData>
    <row r="1" ht="15" customHeight="1">
      <c r="A1" s="3" t="s">
        <v>20</v>
      </c>
    </row>
    <row r="2" ht="15" customHeight="1">
      <c r="P2" s="21" t="s">
        <v>97</v>
      </c>
    </row>
    <row r="3" spans="1:16" ht="15" customHeight="1">
      <c r="A3" s="5" t="s">
        <v>101</v>
      </c>
      <c r="P3" s="4" t="s">
        <v>58</v>
      </c>
    </row>
    <row r="4" spans="1:16" s="6" customFormat="1" ht="15" customHeight="1">
      <c r="A4" s="68" t="s">
        <v>36</v>
      </c>
      <c r="B4" s="65" t="s">
        <v>21</v>
      </c>
      <c r="C4" s="65"/>
      <c r="D4" s="65"/>
      <c r="E4" s="65" t="s">
        <v>25</v>
      </c>
      <c r="F4" s="65" t="s">
        <v>26</v>
      </c>
      <c r="G4" s="70" t="s">
        <v>27</v>
      </c>
      <c r="H4" s="65" t="s">
        <v>28</v>
      </c>
      <c r="I4" s="65" t="s">
        <v>32</v>
      </c>
      <c r="J4" s="65"/>
      <c r="K4" s="65"/>
      <c r="L4" s="65"/>
      <c r="M4" s="65" t="s">
        <v>33</v>
      </c>
      <c r="N4" s="65" t="s">
        <v>34</v>
      </c>
      <c r="O4" s="66" t="s">
        <v>35</v>
      </c>
      <c r="P4" s="67" t="s">
        <v>68</v>
      </c>
    </row>
    <row r="5" spans="1:16" s="6" customFormat="1" ht="24">
      <c r="A5" s="69"/>
      <c r="B5" s="50" t="s">
        <v>22</v>
      </c>
      <c r="C5" s="50" t="s">
        <v>94</v>
      </c>
      <c r="D5" s="50" t="s">
        <v>24</v>
      </c>
      <c r="E5" s="65"/>
      <c r="F5" s="65"/>
      <c r="G5" s="65"/>
      <c r="H5" s="65"/>
      <c r="I5" s="50" t="s">
        <v>29</v>
      </c>
      <c r="J5" s="50" t="s">
        <v>30</v>
      </c>
      <c r="K5" s="51" t="s">
        <v>31</v>
      </c>
      <c r="L5" s="50" t="s">
        <v>24</v>
      </c>
      <c r="M5" s="65"/>
      <c r="N5" s="65"/>
      <c r="O5" s="66"/>
      <c r="P5" s="66"/>
    </row>
    <row r="6" spans="1:16" ht="15" customHeight="1">
      <c r="A6" s="7"/>
      <c r="B6" s="14" t="s">
        <v>59</v>
      </c>
      <c r="C6" s="1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0" t="s">
        <v>71</v>
      </c>
    </row>
    <row r="7" spans="1:16" ht="15" customHeight="1">
      <c r="A7" s="8" t="s">
        <v>37</v>
      </c>
      <c r="B7" s="11">
        <v>8018</v>
      </c>
      <c r="C7" s="16" t="s">
        <v>60</v>
      </c>
      <c r="D7" s="11">
        <f>B7</f>
        <v>8018</v>
      </c>
      <c r="E7" s="11">
        <v>31911</v>
      </c>
      <c r="F7" s="59" t="s">
        <v>60</v>
      </c>
      <c r="G7" s="17">
        <v>2417.5</v>
      </c>
      <c r="H7" s="17">
        <v>2912.3</v>
      </c>
      <c r="I7" s="17">
        <v>2735.5</v>
      </c>
      <c r="J7" s="53">
        <v>274.8</v>
      </c>
      <c r="K7" s="53">
        <v>2053.6</v>
      </c>
      <c r="L7" s="17">
        <f>SUM(I7:K7)</f>
        <v>5063.9</v>
      </c>
      <c r="M7" s="17">
        <v>3318.2</v>
      </c>
      <c r="N7" s="11">
        <v>53619</v>
      </c>
      <c r="O7" s="11">
        <v>15973</v>
      </c>
      <c r="P7" s="24">
        <f>O7/N7*100</f>
        <v>29.78981331244522</v>
      </c>
    </row>
    <row r="8" spans="1:16" ht="15" customHeight="1">
      <c r="A8" s="8" t="s">
        <v>38</v>
      </c>
      <c r="B8" s="11">
        <v>904</v>
      </c>
      <c r="C8" s="16" t="s">
        <v>60</v>
      </c>
      <c r="D8" s="11">
        <f aca="true" t="shared" si="0" ref="D8:D15">B8</f>
        <v>904</v>
      </c>
      <c r="E8" s="11">
        <v>19956</v>
      </c>
      <c r="F8" s="59" t="s">
        <v>60</v>
      </c>
      <c r="G8" s="17">
        <v>339</v>
      </c>
      <c r="H8" s="17">
        <v>833.3</v>
      </c>
      <c r="I8" s="17">
        <v>715.4</v>
      </c>
      <c r="J8" s="54">
        <v>172.2</v>
      </c>
      <c r="K8" s="54">
        <v>532.1</v>
      </c>
      <c r="L8" s="17">
        <f aca="true" t="shared" si="1" ref="L8:L14">SUM(I8:K8)</f>
        <v>1419.6999999999998</v>
      </c>
      <c r="M8" s="17">
        <v>1663.9</v>
      </c>
      <c r="N8" s="11">
        <v>25120</v>
      </c>
      <c r="O8" s="11">
        <v>3161</v>
      </c>
      <c r="P8" s="24">
        <f aca="true" t="shared" si="2" ref="P8:P26">O8/N8*100</f>
        <v>12.58359872611465</v>
      </c>
    </row>
    <row r="9" spans="1:16" ht="15" customHeight="1">
      <c r="A9" s="8" t="s">
        <v>39</v>
      </c>
      <c r="B9" s="11">
        <v>1450</v>
      </c>
      <c r="C9" s="16" t="s">
        <v>60</v>
      </c>
      <c r="D9" s="11">
        <f t="shared" si="0"/>
        <v>1450</v>
      </c>
      <c r="E9" s="11">
        <v>19092</v>
      </c>
      <c r="F9" s="59" t="s">
        <v>60</v>
      </c>
      <c r="G9" s="17">
        <v>560.7</v>
      </c>
      <c r="H9" s="17">
        <v>767.3</v>
      </c>
      <c r="I9" s="17">
        <v>425.8</v>
      </c>
      <c r="J9" s="54">
        <v>19</v>
      </c>
      <c r="K9" s="54">
        <v>242.8</v>
      </c>
      <c r="L9" s="17">
        <f t="shared" si="1"/>
        <v>687.6</v>
      </c>
      <c r="M9" s="17">
        <v>736.8</v>
      </c>
      <c r="N9" s="11">
        <v>23287</v>
      </c>
      <c r="O9" s="11">
        <v>2897</v>
      </c>
      <c r="P9" s="24">
        <f t="shared" si="2"/>
        <v>12.440417400266243</v>
      </c>
    </row>
    <row r="10" spans="1:16" ht="15" customHeight="1">
      <c r="A10" s="8" t="s">
        <v>40</v>
      </c>
      <c r="B10" s="11">
        <v>4223</v>
      </c>
      <c r="C10" s="11">
        <v>89</v>
      </c>
      <c r="D10" s="11">
        <f>B10+C10</f>
        <v>4312</v>
      </c>
      <c r="E10" s="11">
        <v>75839</v>
      </c>
      <c r="F10" s="59" t="s">
        <v>60</v>
      </c>
      <c r="G10" s="17">
        <v>3054.8</v>
      </c>
      <c r="H10" s="17">
        <v>1242.5</v>
      </c>
      <c r="I10" s="17">
        <v>623.2</v>
      </c>
      <c r="J10" s="54">
        <v>45.4</v>
      </c>
      <c r="K10" s="54">
        <v>367.4</v>
      </c>
      <c r="L10" s="17">
        <f>SUM(I10:K10)+0.1</f>
        <v>1036.1</v>
      </c>
      <c r="M10" s="17">
        <v>1749.3</v>
      </c>
      <c r="N10" s="11">
        <v>87230</v>
      </c>
      <c r="O10" s="11">
        <v>6586</v>
      </c>
      <c r="P10" s="24">
        <f t="shared" si="2"/>
        <v>7.550154763269518</v>
      </c>
    </row>
    <row r="11" spans="1:16" ht="15" customHeight="1">
      <c r="A11" s="8" t="s">
        <v>41</v>
      </c>
      <c r="B11" s="11">
        <v>1935</v>
      </c>
      <c r="C11" s="11">
        <v>123</v>
      </c>
      <c r="D11" s="11">
        <f>B11+C11</f>
        <v>2058</v>
      </c>
      <c r="E11" s="11">
        <v>20193</v>
      </c>
      <c r="F11" s="59" t="s">
        <v>60</v>
      </c>
      <c r="G11" s="17">
        <v>760.2</v>
      </c>
      <c r="H11" s="17">
        <v>767.7</v>
      </c>
      <c r="I11" s="17">
        <v>401.6</v>
      </c>
      <c r="J11" s="54">
        <v>62.7</v>
      </c>
      <c r="K11" s="54">
        <v>180</v>
      </c>
      <c r="L11" s="17">
        <f t="shared" si="1"/>
        <v>644.3</v>
      </c>
      <c r="M11" s="17">
        <v>981.1</v>
      </c>
      <c r="N11" s="11">
        <v>25368</v>
      </c>
      <c r="O11" s="11">
        <v>3434</v>
      </c>
      <c r="P11" s="24">
        <f t="shared" si="2"/>
        <v>13.536739198990855</v>
      </c>
    </row>
    <row r="12" spans="1:16" ht="15" customHeight="1">
      <c r="A12" s="8" t="s">
        <v>42</v>
      </c>
      <c r="B12" s="11">
        <v>2094</v>
      </c>
      <c r="C12" s="16" t="s">
        <v>60</v>
      </c>
      <c r="D12" s="11">
        <f t="shared" si="0"/>
        <v>2094</v>
      </c>
      <c r="E12" s="11">
        <v>3142</v>
      </c>
      <c r="F12" s="59" t="s">
        <v>60</v>
      </c>
      <c r="G12" s="17">
        <v>514.6</v>
      </c>
      <c r="H12" s="17">
        <v>753.9</v>
      </c>
      <c r="I12" s="17">
        <v>836.7</v>
      </c>
      <c r="J12" s="54">
        <v>108.3</v>
      </c>
      <c r="K12" s="54">
        <v>531.6</v>
      </c>
      <c r="L12" s="76">
        <f t="shared" si="1"/>
        <v>1476.6</v>
      </c>
      <c r="M12" s="17">
        <v>495.6</v>
      </c>
      <c r="N12" s="11">
        <v>8475</v>
      </c>
      <c r="O12" s="11">
        <v>4322</v>
      </c>
      <c r="P12" s="24">
        <f t="shared" si="2"/>
        <v>50.99705014749263</v>
      </c>
    </row>
    <row r="13" spans="1:16" ht="15" customHeight="1">
      <c r="A13" s="8" t="s">
        <v>43</v>
      </c>
      <c r="B13" s="11">
        <v>3446</v>
      </c>
      <c r="C13" s="16" t="s">
        <v>60</v>
      </c>
      <c r="D13" s="11">
        <f t="shared" si="0"/>
        <v>3446</v>
      </c>
      <c r="E13" s="11">
        <v>4450</v>
      </c>
      <c r="F13" s="59" t="s">
        <v>60</v>
      </c>
      <c r="G13" s="17">
        <v>638.9</v>
      </c>
      <c r="H13" s="17">
        <v>677.2</v>
      </c>
      <c r="I13" s="17">
        <v>421.8</v>
      </c>
      <c r="J13" s="54">
        <v>113.8</v>
      </c>
      <c r="K13" s="54">
        <v>352.3</v>
      </c>
      <c r="L13" s="17">
        <f>SUM(I13:K13)+0.1</f>
        <v>888.0000000000001</v>
      </c>
      <c r="M13" s="17">
        <v>1600.9</v>
      </c>
      <c r="N13" s="11">
        <v>11699</v>
      </c>
      <c r="O13" s="11">
        <v>5009</v>
      </c>
      <c r="P13" s="24">
        <f t="shared" si="2"/>
        <v>42.81562526711685</v>
      </c>
    </row>
    <row r="14" spans="1:16" ht="15" customHeight="1">
      <c r="A14" s="29" t="s">
        <v>44</v>
      </c>
      <c r="B14" s="30">
        <v>3702</v>
      </c>
      <c r="C14" s="31" t="s">
        <v>60</v>
      </c>
      <c r="D14" s="30">
        <v>3712</v>
      </c>
      <c r="E14" s="30">
        <v>14186</v>
      </c>
      <c r="F14" s="31" t="s">
        <v>60</v>
      </c>
      <c r="G14" s="32">
        <v>650.9</v>
      </c>
      <c r="H14" s="32">
        <v>1185.6</v>
      </c>
      <c r="I14" s="32">
        <v>1062.2</v>
      </c>
      <c r="J14" s="55">
        <v>212.5</v>
      </c>
      <c r="K14" s="55">
        <v>664.4</v>
      </c>
      <c r="L14" s="55">
        <f t="shared" si="1"/>
        <v>1939.1</v>
      </c>
      <c r="M14" s="32">
        <v>1406.1</v>
      </c>
      <c r="N14" s="30">
        <v>23075</v>
      </c>
      <c r="O14" s="30">
        <v>6831</v>
      </c>
      <c r="P14" s="33">
        <f t="shared" si="2"/>
        <v>29.603466955579634</v>
      </c>
    </row>
    <row r="15" spans="1:16" ht="15" customHeight="1">
      <c r="A15" s="37" t="s">
        <v>45</v>
      </c>
      <c r="B15" s="38">
        <v>6678</v>
      </c>
      <c r="C15" s="39" t="s">
        <v>60</v>
      </c>
      <c r="D15" s="11">
        <f t="shared" si="0"/>
        <v>6678</v>
      </c>
      <c r="E15" s="38">
        <v>7365</v>
      </c>
      <c r="F15" s="59" t="s">
        <v>60</v>
      </c>
      <c r="G15" s="40">
        <v>1525.2</v>
      </c>
      <c r="H15" s="40">
        <v>1373.8</v>
      </c>
      <c r="I15" s="40">
        <v>1284.2</v>
      </c>
      <c r="J15" s="56">
        <v>311.1</v>
      </c>
      <c r="K15" s="80">
        <v>868.6</v>
      </c>
      <c r="L15" s="81">
        <v>2462.8</v>
      </c>
      <c r="M15" s="40">
        <v>1576.4</v>
      </c>
      <c r="N15" s="38">
        <v>20991</v>
      </c>
      <c r="O15" s="38">
        <v>10524</v>
      </c>
      <c r="P15" s="41">
        <f t="shared" si="2"/>
        <v>50.13577247391739</v>
      </c>
    </row>
    <row r="16" spans="1:16" ht="15" customHeight="1">
      <c r="A16" s="10" t="s">
        <v>46</v>
      </c>
      <c r="B16" s="13">
        <f>SUM(B7:B15)</f>
        <v>32450</v>
      </c>
      <c r="C16" s="13">
        <v>211</v>
      </c>
      <c r="D16" s="63">
        <f>B16+C16</f>
        <v>32661</v>
      </c>
      <c r="E16" s="13">
        <v>196134</v>
      </c>
      <c r="F16" s="60" t="s">
        <v>60</v>
      </c>
      <c r="G16" s="19">
        <f>SUM(G7:G15)</f>
        <v>10461.800000000001</v>
      </c>
      <c r="H16" s="19">
        <f>SUM(H7:H15)</f>
        <v>10513.599999999999</v>
      </c>
      <c r="I16" s="19">
        <f>SUM(I7:I15)</f>
        <v>8506.400000000001</v>
      </c>
      <c r="J16" s="57">
        <f>SUM(J7:J15)</f>
        <v>1319.8</v>
      </c>
      <c r="K16" s="77">
        <f>SUM(K7:K15)</f>
        <v>5792.8</v>
      </c>
      <c r="L16" s="78">
        <v>15577.4</v>
      </c>
      <c r="M16" s="19">
        <v>13528.4</v>
      </c>
      <c r="N16" s="13">
        <v>278864</v>
      </c>
      <c r="O16" s="13">
        <v>58738</v>
      </c>
      <c r="P16" s="36">
        <f t="shared" si="2"/>
        <v>21.063314016868436</v>
      </c>
    </row>
    <row r="17" spans="1:16" ht="15" customHeight="1">
      <c r="A17" s="8" t="s">
        <v>47</v>
      </c>
      <c r="B17" s="11">
        <v>1016</v>
      </c>
      <c r="C17" s="16" t="s">
        <v>60</v>
      </c>
      <c r="D17" s="11">
        <f>B17</f>
        <v>1016</v>
      </c>
      <c r="E17" s="11">
        <v>6869</v>
      </c>
      <c r="F17" s="59" t="s">
        <v>60</v>
      </c>
      <c r="G17" s="17">
        <v>423.7</v>
      </c>
      <c r="H17" s="17">
        <v>462.9</v>
      </c>
      <c r="I17" s="17">
        <v>273.3</v>
      </c>
      <c r="J17" s="53">
        <v>7.2</v>
      </c>
      <c r="K17" s="53">
        <v>144.7</v>
      </c>
      <c r="L17" s="17">
        <v>424.1</v>
      </c>
      <c r="M17" s="17">
        <v>230.7</v>
      </c>
      <c r="N17" s="11">
        <v>9434</v>
      </c>
      <c r="O17" s="11">
        <v>1910</v>
      </c>
      <c r="P17" s="24">
        <f t="shared" si="2"/>
        <v>20.245919016323935</v>
      </c>
    </row>
    <row r="18" spans="1:16" ht="15" customHeight="1">
      <c r="A18" s="8" t="s">
        <v>48</v>
      </c>
      <c r="B18" s="11">
        <v>485</v>
      </c>
      <c r="C18" s="16" t="s">
        <v>60</v>
      </c>
      <c r="D18" s="11">
        <f aca="true" t="shared" si="3" ref="D18:D24">B18</f>
        <v>485</v>
      </c>
      <c r="E18" s="11">
        <v>17852</v>
      </c>
      <c r="F18" s="59" t="s">
        <v>60</v>
      </c>
      <c r="G18" s="17">
        <v>148.4</v>
      </c>
      <c r="H18" s="17">
        <v>248.8</v>
      </c>
      <c r="I18" s="17">
        <v>74.3</v>
      </c>
      <c r="J18" s="53" t="s">
        <v>67</v>
      </c>
      <c r="K18" s="53" t="s">
        <v>67</v>
      </c>
      <c r="L18" s="53">
        <v>107.6</v>
      </c>
      <c r="M18" s="17">
        <v>630.1</v>
      </c>
      <c r="N18" s="11">
        <v>19472</v>
      </c>
      <c r="O18" s="11">
        <v>841</v>
      </c>
      <c r="P18" s="24">
        <f t="shared" si="2"/>
        <v>4.319022185702547</v>
      </c>
    </row>
    <row r="19" spans="1:16" ht="15" customHeight="1">
      <c r="A19" s="8" t="s">
        <v>49</v>
      </c>
      <c r="B19" s="11">
        <v>1065</v>
      </c>
      <c r="C19" s="16" t="s">
        <v>60</v>
      </c>
      <c r="D19" s="11">
        <f t="shared" si="3"/>
        <v>1065</v>
      </c>
      <c r="E19" s="11">
        <v>31458</v>
      </c>
      <c r="F19" s="59" t="s">
        <v>60</v>
      </c>
      <c r="G19" s="17">
        <v>684.5</v>
      </c>
      <c r="H19" s="17">
        <v>659.8</v>
      </c>
      <c r="I19" s="17">
        <v>216.7</v>
      </c>
      <c r="J19" s="54">
        <v>5.6</v>
      </c>
      <c r="K19" s="54">
        <v>81.6</v>
      </c>
      <c r="L19" s="17">
        <v>303.3</v>
      </c>
      <c r="M19" s="17">
        <v>223.5</v>
      </c>
      <c r="N19" s="11">
        <v>34384</v>
      </c>
      <c r="O19" s="11">
        <v>2018</v>
      </c>
      <c r="P19" s="24">
        <f t="shared" si="2"/>
        <v>5.869008841321545</v>
      </c>
    </row>
    <row r="20" spans="1:16" ht="15" customHeight="1">
      <c r="A20" s="8" t="s">
        <v>50</v>
      </c>
      <c r="B20" s="11">
        <v>1417</v>
      </c>
      <c r="C20" s="16" t="s">
        <v>60</v>
      </c>
      <c r="D20" s="11">
        <f t="shared" si="3"/>
        <v>1417</v>
      </c>
      <c r="E20" s="11">
        <v>11383</v>
      </c>
      <c r="F20" s="59" t="s">
        <v>60</v>
      </c>
      <c r="G20" s="17">
        <v>192.3</v>
      </c>
      <c r="H20" s="17">
        <v>554.1</v>
      </c>
      <c r="I20" s="17">
        <v>303.4</v>
      </c>
      <c r="J20" s="54">
        <v>25.3</v>
      </c>
      <c r="K20" s="54">
        <v>188.9</v>
      </c>
      <c r="L20" s="17">
        <v>517.1</v>
      </c>
      <c r="M20" s="17">
        <v>1226.4</v>
      </c>
      <c r="N20" s="11">
        <v>15297</v>
      </c>
      <c r="O20" s="11">
        <v>2495</v>
      </c>
      <c r="P20" s="24">
        <f t="shared" si="2"/>
        <v>16.310387657710663</v>
      </c>
    </row>
    <row r="21" spans="1:16" ht="15" customHeight="1">
      <c r="A21" s="8" t="s">
        <v>51</v>
      </c>
      <c r="B21" s="11">
        <v>871</v>
      </c>
      <c r="C21" s="16" t="s">
        <v>60</v>
      </c>
      <c r="D21" s="11">
        <f t="shared" si="3"/>
        <v>871</v>
      </c>
      <c r="E21" s="11">
        <v>12598</v>
      </c>
      <c r="F21" s="59" t="s">
        <v>60</v>
      </c>
      <c r="G21" s="17">
        <v>779.5</v>
      </c>
      <c r="H21" s="17">
        <v>315.8</v>
      </c>
      <c r="I21" s="17">
        <v>197.4</v>
      </c>
      <c r="J21" s="54">
        <v>2.2</v>
      </c>
      <c r="K21" s="54">
        <v>85.9</v>
      </c>
      <c r="L21" s="17">
        <v>285.8</v>
      </c>
      <c r="M21" s="17">
        <v>375.6</v>
      </c>
      <c r="N21" s="11">
        <v>15232</v>
      </c>
      <c r="O21" s="11">
        <v>1479</v>
      </c>
      <c r="P21" s="24">
        <f t="shared" si="2"/>
        <v>9.709821428571429</v>
      </c>
    </row>
    <row r="22" spans="1:16" ht="15" customHeight="1">
      <c r="A22" s="8" t="s">
        <v>52</v>
      </c>
      <c r="B22" s="11">
        <v>458</v>
      </c>
      <c r="C22" s="16" t="s">
        <v>60</v>
      </c>
      <c r="D22" s="11">
        <f t="shared" si="3"/>
        <v>458</v>
      </c>
      <c r="E22" s="11">
        <v>5342</v>
      </c>
      <c r="F22" s="59" t="s">
        <v>60</v>
      </c>
      <c r="G22" s="17">
        <v>65.4</v>
      </c>
      <c r="H22" s="17">
        <v>246.1</v>
      </c>
      <c r="I22" s="17">
        <v>149.2</v>
      </c>
      <c r="J22" s="53" t="s">
        <v>67</v>
      </c>
      <c r="K22" s="53" t="s">
        <v>67</v>
      </c>
      <c r="L22" s="53">
        <v>311.6</v>
      </c>
      <c r="M22" s="17">
        <v>792.1</v>
      </c>
      <c r="N22" s="11">
        <v>7220</v>
      </c>
      <c r="O22" s="11">
        <v>1020</v>
      </c>
      <c r="P22" s="24">
        <f t="shared" si="2"/>
        <v>14.127423822714682</v>
      </c>
    </row>
    <row r="23" spans="1:16" ht="15" customHeight="1">
      <c r="A23" s="8" t="s">
        <v>53</v>
      </c>
      <c r="B23" s="11">
        <v>749</v>
      </c>
      <c r="C23" s="16" t="s">
        <v>60</v>
      </c>
      <c r="D23" s="11">
        <f t="shared" si="3"/>
        <v>749</v>
      </c>
      <c r="E23" s="11">
        <v>18731</v>
      </c>
      <c r="F23" s="59" t="s">
        <v>60</v>
      </c>
      <c r="G23" s="17">
        <v>375.7</v>
      </c>
      <c r="H23" s="17">
        <v>478.4</v>
      </c>
      <c r="I23" s="17">
        <v>175.1</v>
      </c>
      <c r="J23" s="53">
        <v>0</v>
      </c>
      <c r="K23" s="53">
        <v>107.8</v>
      </c>
      <c r="L23" s="17">
        <v>280.4</v>
      </c>
      <c r="M23" s="17">
        <v>601.2</v>
      </c>
      <c r="N23" s="11">
        <v>21221</v>
      </c>
      <c r="O23" s="11">
        <v>1513</v>
      </c>
      <c r="P23" s="24">
        <f t="shared" si="2"/>
        <v>7.129729984449367</v>
      </c>
    </row>
    <row r="24" spans="1:16" ht="15" customHeight="1">
      <c r="A24" s="37" t="s">
        <v>54</v>
      </c>
      <c r="B24" s="38">
        <v>2123</v>
      </c>
      <c r="C24" s="39" t="s">
        <v>60</v>
      </c>
      <c r="D24" s="11">
        <f t="shared" si="3"/>
        <v>2123</v>
      </c>
      <c r="E24" s="38">
        <v>11972</v>
      </c>
      <c r="F24" s="61" t="s">
        <v>60</v>
      </c>
      <c r="G24" s="40">
        <v>1413.6</v>
      </c>
      <c r="H24" s="40">
        <v>667.4</v>
      </c>
      <c r="I24" s="40">
        <v>361.2</v>
      </c>
      <c r="J24" s="56">
        <v>62.7</v>
      </c>
      <c r="K24" s="56">
        <v>146.9</v>
      </c>
      <c r="L24" s="40">
        <v>571.2</v>
      </c>
      <c r="M24" s="40">
        <v>1117.7</v>
      </c>
      <c r="N24" s="38">
        <v>17865</v>
      </c>
      <c r="O24" s="38">
        <v>3362</v>
      </c>
      <c r="P24" s="41">
        <f t="shared" si="2"/>
        <v>18.818919675342848</v>
      </c>
    </row>
    <row r="25" spans="1:16" ht="15" customHeight="1">
      <c r="A25" s="10" t="s">
        <v>55</v>
      </c>
      <c r="B25" s="13">
        <f>SUM(B17:B24)</f>
        <v>8184</v>
      </c>
      <c r="C25" s="42" t="s">
        <v>61</v>
      </c>
      <c r="D25" s="63">
        <f>SUM(D17:D24)</f>
        <v>8184</v>
      </c>
      <c r="E25" s="13">
        <v>116205</v>
      </c>
      <c r="F25" s="60" t="s">
        <v>60</v>
      </c>
      <c r="G25" s="19">
        <f>SUM(G17:G24)</f>
        <v>4083.0999999999995</v>
      </c>
      <c r="H25" s="19">
        <f>SUM(H17:H24)</f>
        <v>3633.3</v>
      </c>
      <c r="I25" s="19">
        <f>SUM(I17:I24)+0.1</f>
        <v>1750.6999999999998</v>
      </c>
      <c r="J25" s="57" t="s">
        <v>67</v>
      </c>
      <c r="K25" s="57" t="s">
        <v>67</v>
      </c>
      <c r="L25" s="57">
        <v>2801</v>
      </c>
      <c r="M25" s="19">
        <v>5197.4</v>
      </c>
      <c r="N25" s="13">
        <v>140125</v>
      </c>
      <c r="O25" s="13">
        <v>14639</v>
      </c>
      <c r="P25" s="36">
        <f t="shared" si="2"/>
        <v>10.447100802854594</v>
      </c>
    </row>
    <row r="26" spans="1:16" ht="15" customHeight="1">
      <c r="A26" s="10" t="s">
        <v>56</v>
      </c>
      <c r="B26" s="13">
        <f>SUM(B25,B16)</f>
        <v>40634</v>
      </c>
      <c r="C26" s="13">
        <v>211</v>
      </c>
      <c r="D26" s="63">
        <f>B26+C26</f>
        <v>40845</v>
      </c>
      <c r="E26" s="13">
        <v>312339</v>
      </c>
      <c r="F26" s="60" t="s">
        <v>60</v>
      </c>
      <c r="G26" s="19">
        <f>G16+G25</f>
        <v>14544.900000000001</v>
      </c>
      <c r="H26" s="19">
        <f>H16+H25</f>
        <v>14146.899999999998</v>
      </c>
      <c r="I26" s="19">
        <f>I16+I25</f>
        <v>10257.100000000002</v>
      </c>
      <c r="J26" s="58">
        <v>1431</v>
      </c>
      <c r="K26" s="58">
        <v>6733.5</v>
      </c>
      <c r="L26" s="19">
        <v>18378.4</v>
      </c>
      <c r="M26" s="19">
        <v>18725.8</v>
      </c>
      <c r="N26" s="13">
        <v>418989</v>
      </c>
      <c r="O26" s="13">
        <v>73377</v>
      </c>
      <c r="P26" s="25">
        <f t="shared" si="2"/>
        <v>17.51287026628384</v>
      </c>
    </row>
    <row r="27" ht="15" customHeight="1">
      <c r="P27" s="20" t="s">
        <v>63</v>
      </c>
    </row>
  </sheetData>
  <sheetProtection/>
  <mergeCells count="11">
    <mergeCell ref="H4:H5"/>
    <mergeCell ref="I4:L4"/>
    <mergeCell ref="M4:M5"/>
    <mergeCell ref="N4:N5"/>
    <mergeCell ref="O4:O5"/>
    <mergeCell ref="P4:P5"/>
    <mergeCell ref="A4:A5"/>
    <mergeCell ref="B4:D4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1" sqref="J31"/>
    </sheetView>
  </sheetViews>
  <sheetFormatPr defaultColWidth="9.00390625" defaultRowHeight="13.5"/>
  <cols>
    <col min="1" max="1" width="12.00390625" style="4" customWidth="1"/>
    <col min="2" max="16384" width="9.00390625" style="4" customWidth="1"/>
  </cols>
  <sheetData>
    <row r="1" ht="15" customHeight="1">
      <c r="A1" s="3" t="s">
        <v>20</v>
      </c>
    </row>
    <row r="2" ht="15" customHeight="1">
      <c r="P2" s="21" t="s">
        <v>97</v>
      </c>
    </row>
    <row r="3" spans="1:16" ht="15" customHeight="1">
      <c r="A3" s="5" t="s">
        <v>96</v>
      </c>
      <c r="P3" s="4" t="s">
        <v>58</v>
      </c>
    </row>
    <row r="4" spans="1:16" s="6" customFormat="1" ht="15" customHeight="1">
      <c r="A4" s="68" t="s">
        <v>36</v>
      </c>
      <c r="B4" s="65" t="s">
        <v>21</v>
      </c>
      <c r="C4" s="65"/>
      <c r="D4" s="65"/>
      <c r="E4" s="65" t="s">
        <v>25</v>
      </c>
      <c r="F4" s="65" t="s">
        <v>26</v>
      </c>
      <c r="G4" s="70" t="s">
        <v>27</v>
      </c>
      <c r="H4" s="65" t="s">
        <v>28</v>
      </c>
      <c r="I4" s="65" t="s">
        <v>32</v>
      </c>
      <c r="J4" s="65"/>
      <c r="K4" s="65"/>
      <c r="L4" s="65"/>
      <c r="M4" s="65" t="s">
        <v>33</v>
      </c>
      <c r="N4" s="65" t="s">
        <v>34</v>
      </c>
      <c r="O4" s="66" t="s">
        <v>35</v>
      </c>
      <c r="P4" s="67" t="s">
        <v>68</v>
      </c>
    </row>
    <row r="5" spans="1:16" s="6" customFormat="1" ht="24">
      <c r="A5" s="69"/>
      <c r="B5" s="50" t="s">
        <v>22</v>
      </c>
      <c r="C5" s="50" t="s">
        <v>94</v>
      </c>
      <c r="D5" s="50" t="s">
        <v>24</v>
      </c>
      <c r="E5" s="65"/>
      <c r="F5" s="65"/>
      <c r="G5" s="65"/>
      <c r="H5" s="65"/>
      <c r="I5" s="50" t="s">
        <v>29</v>
      </c>
      <c r="J5" s="50" t="s">
        <v>30</v>
      </c>
      <c r="K5" s="51" t="s">
        <v>31</v>
      </c>
      <c r="L5" s="50" t="s">
        <v>24</v>
      </c>
      <c r="M5" s="65"/>
      <c r="N5" s="65"/>
      <c r="O5" s="66"/>
      <c r="P5" s="66"/>
    </row>
    <row r="6" spans="1:16" ht="15" customHeight="1">
      <c r="A6" s="7"/>
      <c r="B6" s="14" t="s">
        <v>59</v>
      </c>
      <c r="C6" s="1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0" t="s">
        <v>71</v>
      </c>
    </row>
    <row r="7" spans="1:16" ht="15" customHeight="1">
      <c r="A7" s="8" t="s">
        <v>37</v>
      </c>
      <c r="B7" s="11">
        <v>8027</v>
      </c>
      <c r="C7" s="16" t="s">
        <v>60</v>
      </c>
      <c r="D7" s="11">
        <v>8027</v>
      </c>
      <c r="E7" s="11">
        <v>31911</v>
      </c>
      <c r="F7" s="59" t="s">
        <v>60</v>
      </c>
      <c r="G7" s="17">
        <v>2416.3</v>
      </c>
      <c r="H7" s="17">
        <v>2897.3</v>
      </c>
      <c r="I7" s="17">
        <v>2718.8</v>
      </c>
      <c r="J7" s="53">
        <v>269.8</v>
      </c>
      <c r="K7" s="53">
        <v>2064.5</v>
      </c>
      <c r="L7" s="17">
        <v>5049.1</v>
      </c>
      <c r="M7" s="17">
        <v>3318.2</v>
      </c>
      <c r="N7" s="11">
        <v>53619</v>
      </c>
      <c r="O7" s="11">
        <v>15973</v>
      </c>
      <c r="P7" s="24">
        <f>O7/N7*100</f>
        <v>29.78981331244522</v>
      </c>
    </row>
    <row r="8" spans="1:16" ht="15" customHeight="1">
      <c r="A8" s="8" t="s">
        <v>38</v>
      </c>
      <c r="B8" s="11">
        <v>908</v>
      </c>
      <c r="C8" s="16" t="s">
        <v>60</v>
      </c>
      <c r="D8" s="11">
        <v>908</v>
      </c>
      <c r="E8" s="11">
        <v>19956</v>
      </c>
      <c r="F8" s="59" t="s">
        <v>60</v>
      </c>
      <c r="G8" s="17">
        <v>339.3</v>
      </c>
      <c r="H8" s="17">
        <v>833.4</v>
      </c>
      <c r="I8" s="17">
        <v>713.7</v>
      </c>
      <c r="J8" s="54">
        <v>168.8</v>
      </c>
      <c r="K8" s="54">
        <v>536.3</v>
      </c>
      <c r="L8" s="17">
        <v>1419.4</v>
      </c>
      <c r="M8" s="17">
        <v>1663.9</v>
      </c>
      <c r="N8" s="11">
        <v>25120</v>
      </c>
      <c r="O8" s="11">
        <v>3161</v>
      </c>
      <c r="P8" s="24">
        <f aca="true" t="shared" si="0" ref="P8:P26">O8/N8*100</f>
        <v>12.58359872611465</v>
      </c>
    </row>
    <row r="9" spans="1:16" ht="15" customHeight="1">
      <c r="A9" s="8" t="s">
        <v>39</v>
      </c>
      <c r="B9" s="11">
        <v>1452</v>
      </c>
      <c r="C9" s="16" t="s">
        <v>60</v>
      </c>
      <c r="D9" s="11">
        <v>1452</v>
      </c>
      <c r="E9" s="11">
        <v>19092</v>
      </c>
      <c r="F9" s="59" t="s">
        <v>60</v>
      </c>
      <c r="G9" s="17">
        <v>560.7</v>
      </c>
      <c r="H9" s="17">
        <v>763.8</v>
      </c>
      <c r="I9" s="17">
        <v>425</v>
      </c>
      <c r="J9" s="54">
        <v>23.6</v>
      </c>
      <c r="K9" s="54">
        <v>236</v>
      </c>
      <c r="L9" s="17">
        <v>681.7</v>
      </c>
      <c r="M9" s="17">
        <v>736.8</v>
      </c>
      <c r="N9" s="11">
        <v>23287</v>
      </c>
      <c r="O9" s="11">
        <v>2897</v>
      </c>
      <c r="P9" s="24">
        <f t="shared" si="0"/>
        <v>12.440417400266243</v>
      </c>
    </row>
    <row r="10" spans="1:16" ht="15" customHeight="1">
      <c r="A10" s="8" t="s">
        <v>40</v>
      </c>
      <c r="B10" s="11">
        <v>4243</v>
      </c>
      <c r="C10" s="11">
        <v>91</v>
      </c>
      <c r="D10" s="11">
        <v>4334</v>
      </c>
      <c r="E10" s="11">
        <v>75839</v>
      </c>
      <c r="F10" s="59" t="s">
        <v>60</v>
      </c>
      <c r="G10" s="17">
        <v>3056</v>
      </c>
      <c r="H10" s="17">
        <v>1218.5</v>
      </c>
      <c r="I10" s="17">
        <v>623.5</v>
      </c>
      <c r="J10" s="54">
        <v>44.9</v>
      </c>
      <c r="K10" s="54">
        <v>376.9</v>
      </c>
      <c r="L10" s="17">
        <v>1033.2</v>
      </c>
      <c r="M10" s="17">
        <v>1749.3</v>
      </c>
      <c r="N10" s="11">
        <v>87230</v>
      </c>
      <c r="O10" s="11">
        <v>6586</v>
      </c>
      <c r="P10" s="24">
        <f t="shared" si="0"/>
        <v>7.550154763269518</v>
      </c>
    </row>
    <row r="11" spans="1:16" ht="15" customHeight="1">
      <c r="A11" s="8" t="s">
        <v>41</v>
      </c>
      <c r="B11" s="11">
        <v>1945</v>
      </c>
      <c r="C11" s="11">
        <v>77</v>
      </c>
      <c r="D11" s="11">
        <v>2022</v>
      </c>
      <c r="E11" s="11">
        <v>20193</v>
      </c>
      <c r="F11" s="59" t="s">
        <v>60</v>
      </c>
      <c r="G11" s="17">
        <v>760.3</v>
      </c>
      <c r="H11" s="17">
        <v>767.6</v>
      </c>
      <c r="I11" s="17">
        <v>402.6</v>
      </c>
      <c r="J11" s="54">
        <v>66.5</v>
      </c>
      <c r="K11" s="54">
        <v>182</v>
      </c>
      <c r="L11" s="17">
        <v>644</v>
      </c>
      <c r="M11" s="17">
        <v>981.1</v>
      </c>
      <c r="N11" s="11">
        <v>25368</v>
      </c>
      <c r="O11" s="11">
        <v>3434</v>
      </c>
      <c r="P11" s="24">
        <f t="shared" si="0"/>
        <v>13.536739198990855</v>
      </c>
    </row>
    <row r="12" spans="1:16" ht="15" customHeight="1">
      <c r="A12" s="8" t="s">
        <v>42</v>
      </c>
      <c r="B12" s="11">
        <v>2105</v>
      </c>
      <c r="C12" s="16" t="s">
        <v>60</v>
      </c>
      <c r="D12" s="11">
        <v>2105</v>
      </c>
      <c r="E12" s="11">
        <v>3142</v>
      </c>
      <c r="F12" s="59" t="s">
        <v>60</v>
      </c>
      <c r="G12" s="17">
        <v>515.2</v>
      </c>
      <c r="H12" s="17">
        <v>751.7</v>
      </c>
      <c r="I12" s="17">
        <v>829.6</v>
      </c>
      <c r="J12" s="54">
        <v>110.2</v>
      </c>
      <c r="K12" s="54">
        <v>531.6</v>
      </c>
      <c r="L12" s="17">
        <v>1465.5</v>
      </c>
      <c r="M12" s="17">
        <v>495.6</v>
      </c>
      <c r="N12" s="11">
        <v>8475</v>
      </c>
      <c r="O12" s="11">
        <v>4322</v>
      </c>
      <c r="P12" s="24">
        <f t="shared" si="0"/>
        <v>50.99705014749263</v>
      </c>
    </row>
    <row r="13" spans="1:16" ht="15" customHeight="1">
      <c r="A13" s="8" t="s">
        <v>43</v>
      </c>
      <c r="B13" s="11">
        <v>3446</v>
      </c>
      <c r="C13" s="16" t="s">
        <v>60</v>
      </c>
      <c r="D13" s="11">
        <v>3446</v>
      </c>
      <c r="E13" s="11">
        <v>4450</v>
      </c>
      <c r="F13" s="59" t="s">
        <v>60</v>
      </c>
      <c r="G13" s="17">
        <v>638.8</v>
      </c>
      <c r="H13" s="17">
        <v>677.1</v>
      </c>
      <c r="I13" s="17">
        <v>419.2</v>
      </c>
      <c r="J13" s="54">
        <v>113.4</v>
      </c>
      <c r="K13" s="54">
        <v>362.2</v>
      </c>
      <c r="L13" s="17">
        <v>886.2</v>
      </c>
      <c r="M13" s="17">
        <v>1600.9</v>
      </c>
      <c r="N13" s="11">
        <v>11699</v>
      </c>
      <c r="O13" s="11">
        <v>5009</v>
      </c>
      <c r="P13" s="24">
        <f t="shared" si="0"/>
        <v>42.81562526711685</v>
      </c>
    </row>
    <row r="14" spans="1:16" ht="15" customHeight="1">
      <c r="A14" s="29" t="s">
        <v>44</v>
      </c>
      <c r="B14" s="30">
        <v>3712</v>
      </c>
      <c r="C14" s="31" t="s">
        <v>60</v>
      </c>
      <c r="D14" s="30">
        <v>3712</v>
      </c>
      <c r="E14" s="30">
        <v>14186</v>
      </c>
      <c r="F14" s="31" t="s">
        <v>60</v>
      </c>
      <c r="G14" s="32">
        <v>651.5</v>
      </c>
      <c r="H14" s="32">
        <v>1183.9</v>
      </c>
      <c r="I14" s="32">
        <v>1058.3</v>
      </c>
      <c r="J14" s="55">
        <v>210.5</v>
      </c>
      <c r="K14" s="55">
        <v>681.8</v>
      </c>
      <c r="L14" s="32">
        <v>1935.4</v>
      </c>
      <c r="M14" s="32">
        <v>1406.1</v>
      </c>
      <c r="N14" s="30">
        <v>23075</v>
      </c>
      <c r="O14" s="30">
        <v>6831</v>
      </c>
      <c r="P14" s="33">
        <f t="shared" si="0"/>
        <v>29.603466955579634</v>
      </c>
    </row>
    <row r="15" spans="1:16" ht="15" customHeight="1">
      <c r="A15" s="37" t="s">
        <v>45</v>
      </c>
      <c r="B15" s="38">
        <v>6688</v>
      </c>
      <c r="C15" s="39" t="s">
        <v>60</v>
      </c>
      <c r="D15" s="38">
        <v>6688</v>
      </c>
      <c r="E15" s="38">
        <v>7365</v>
      </c>
      <c r="F15" s="59" t="s">
        <v>60</v>
      </c>
      <c r="G15" s="40">
        <v>1525.5</v>
      </c>
      <c r="H15" s="40">
        <v>1373.3</v>
      </c>
      <c r="I15" s="40">
        <v>1278.5</v>
      </c>
      <c r="J15" s="56">
        <v>320.4</v>
      </c>
      <c r="K15" s="56">
        <v>863.9</v>
      </c>
      <c r="L15" s="40">
        <v>2462.8</v>
      </c>
      <c r="M15" s="40">
        <v>1576.4</v>
      </c>
      <c r="N15" s="38">
        <v>20991</v>
      </c>
      <c r="O15" s="38">
        <v>10524</v>
      </c>
      <c r="P15" s="41">
        <f t="shared" si="0"/>
        <v>50.13577247391739</v>
      </c>
    </row>
    <row r="16" spans="1:16" ht="15" customHeight="1">
      <c r="A16" s="10" t="s">
        <v>46</v>
      </c>
      <c r="B16" s="13">
        <v>32526</v>
      </c>
      <c r="C16" s="13">
        <v>168</v>
      </c>
      <c r="D16" s="13">
        <v>32694</v>
      </c>
      <c r="E16" s="13">
        <v>196134</v>
      </c>
      <c r="F16" s="60" t="s">
        <v>60</v>
      </c>
      <c r="G16" s="19">
        <v>10463.6</v>
      </c>
      <c r="H16" s="19">
        <v>10466.7</v>
      </c>
      <c r="I16" s="19">
        <v>8469.2</v>
      </c>
      <c r="J16" s="57">
        <v>1328.1</v>
      </c>
      <c r="K16" s="57">
        <v>2998.4</v>
      </c>
      <c r="L16" s="19">
        <v>15577.4</v>
      </c>
      <c r="M16" s="19">
        <v>13528.4</v>
      </c>
      <c r="N16" s="13">
        <v>278864</v>
      </c>
      <c r="O16" s="13">
        <v>58738</v>
      </c>
      <c r="P16" s="36">
        <f t="shared" si="0"/>
        <v>21.063314016868436</v>
      </c>
    </row>
    <row r="17" spans="1:16" ht="15" customHeight="1">
      <c r="A17" s="8" t="s">
        <v>47</v>
      </c>
      <c r="B17" s="11">
        <v>1018</v>
      </c>
      <c r="C17" s="16" t="s">
        <v>60</v>
      </c>
      <c r="D17" s="11">
        <v>1018</v>
      </c>
      <c r="E17" s="11">
        <v>6869</v>
      </c>
      <c r="F17" s="59" t="s">
        <v>60</v>
      </c>
      <c r="G17" s="17">
        <v>424</v>
      </c>
      <c r="H17" s="17">
        <v>468.3</v>
      </c>
      <c r="I17" s="17">
        <v>272.2</v>
      </c>
      <c r="J17" s="53">
        <v>7.2</v>
      </c>
      <c r="K17" s="53">
        <v>144.7</v>
      </c>
      <c r="L17" s="17">
        <v>424.1</v>
      </c>
      <c r="M17" s="17">
        <v>230.7</v>
      </c>
      <c r="N17" s="11">
        <v>9434</v>
      </c>
      <c r="O17" s="11">
        <v>1910</v>
      </c>
      <c r="P17" s="24">
        <f t="shared" si="0"/>
        <v>20.245919016323935</v>
      </c>
    </row>
    <row r="18" spans="1:16" ht="15" customHeight="1">
      <c r="A18" s="8" t="s">
        <v>48</v>
      </c>
      <c r="B18" s="11">
        <v>486</v>
      </c>
      <c r="C18" s="16" t="s">
        <v>60</v>
      </c>
      <c r="D18" s="11">
        <v>486</v>
      </c>
      <c r="E18" s="11">
        <v>17852</v>
      </c>
      <c r="F18" s="59" t="s">
        <v>60</v>
      </c>
      <c r="G18" s="17">
        <v>148.5</v>
      </c>
      <c r="H18" s="17">
        <v>247.8</v>
      </c>
      <c r="I18" s="17">
        <v>75.7</v>
      </c>
      <c r="J18" s="53" t="s">
        <v>67</v>
      </c>
      <c r="K18" s="53" t="s">
        <v>67</v>
      </c>
      <c r="L18" s="53">
        <v>107.6</v>
      </c>
      <c r="M18" s="17">
        <v>630.1</v>
      </c>
      <c r="N18" s="11">
        <v>19472</v>
      </c>
      <c r="O18" s="11">
        <v>841</v>
      </c>
      <c r="P18" s="24">
        <f t="shared" si="0"/>
        <v>4.319022185702547</v>
      </c>
    </row>
    <row r="19" spans="1:16" ht="15" customHeight="1">
      <c r="A19" s="8" t="s">
        <v>49</v>
      </c>
      <c r="B19" s="11">
        <v>1065</v>
      </c>
      <c r="C19" s="16" t="s">
        <v>60</v>
      </c>
      <c r="D19" s="11">
        <v>1065</v>
      </c>
      <c r="E19" s="11">
        <v>31458</v>
      </c>
      <c r="F19" s="59" t="s">
        <v>60</v>
      </c>
      <c r="G19" s="17">
        <v>684.5</v>
      </c>
      <c r="H19" s="17">
        <v>649.7</v>
      </c>
      <c r="I19" s="17">
        <v>216.8</v>
      </c>
      <c r="J19" s="54">
        <v>5.9</v>
      </c>
      <c r="K19" s="54">
        <v>81.3</v>
      </c>
      <c r="L19" s="17">
        <v>303.3</v>
      </c>
      <c r="M19" s="17">
        <v>223.5</v>
      </c>
      <c r="N19" s="11">
        <v>34384</v>
      </c>
      <c r="O19" s="11">
        <v>2018</v>
      </c>
      <c r="P19" s="24">
        <f t="shared" si="0"/>
        <v>5.869008841321545</v>
      </c>
    </row>
    <row r="20" spans="1:16" ht="15" customHeight="1">
      <c r="A20" s="8" t="s">
        <v>50</v>
      </c>
      <c r="B20" s="11">
        <v>1416</v>
      </c>
      <c r="C20" s="16" t="s">
        <v>60</v>
      </c>
      <c r="D20" s="11">
        <v>1416</v>
      </c>
      <c r="E20" s="11">
        <v>11383</v>
      </c>
      <c r="F20" s="59" t="s">
        <v>60</v>
      </c>
      <c r="G20" s="17">
        <v>192.2</v>
      </c>
      <c r="H20" s="17">
        <v>562.3</v>
      </c>
      <c r="I20" s="17">
        <v>303</v>
      </c>
      <c r="J20" s="54">
        <v>24.9</v>
      </c>
      <c r="K20" s="54">
        <v>189.2</v>
      </c>
      <c r="L20" s="17">
        <v>517.1</v>
      </c>
      <c r="M20" s="17">
        <v>1226.4</v>
      </c>
      <c r="N20" s="11">
        <v>15297</v>
      </c>
      <c r="O20" s="11">
        <v>2495</v>
      </c>
      <c r="P20" s="24">
        <f t="shared" si="0"/>
        <v>16.310387657710663</v>
      </c>
    </row>
    <row r="21" spans="1:16" ht="15" customHeight="1">
      <c r="A21" s="8" t="s">
        <v>51</v>
      </c>
      <c r="B21" s="11">
        <v>877</v>
      </c>
      <c r="C21" s="16" t="s">
        <v>60</v>
      </c>
      <c r="D21" s="11">
        <v>877</v>
      </c>
      <c r="E21" s="11">
        <v>12598</v>
      </c>
      <c r="F21" s="59" t="s">
        <v>60</v>
      </c>
      <c r="G21" s="17">
        <v>779.8</v>
      </c>
      <c r="H21" s="17">
        <v>315.8</v>
      </c>
      <c r="I21" s="17">
        <v>198</v>
      </c>
      <c r="J21" s="54">
        <v>2.2</v>
      </c>
      <c r="K21" s="54">
        <v>85.5</v>
      </c>
      <c r="L21" s="17">
        <v>285.8</v>
      </c>
      <c r="M21" s="17">
        <v>375.6</v>
      </c>
      <c r="N21" s="11">
        <v>15232</v>
      </c>
      <c r="O21" s="11">
        <v>1479</v>
      </c>
      <c r="P21" s="24">
        <f t="shared" si="0"/>
        <v>9.709821428571429</v>
      </c>
    </row>
    <row r="22" spans="1:16" ht="15" customHeight="1">
      <c r="A22" s="8" t="s">
        <v>52</v>
      </c>
      <c r="B22" s="11">
        <v>463</v>
      </c>
      <c r="C22" s="16" t="s">
        <v>60</v>
      </c>
      <c r="D22" s="11">
        <v>463</v>
      </c>
      <c r="E22" s="11">
        <v>5342</v>
      </c>
      <c r="F22" s="59" t="s">
        <v>60</v>
      </c>
      <c r="G22" s="17">
        <v>65.5</v>
      </c>
      <c r="H22" s="17">
        <v>245.8</v>
      </c>
      <c r="I22" s="17">
        <v>148.4</v>
      </c>
      <c r="J22" s="53" t="s">
        <v>67</v>
      </c>
      <c r="K22" s="53" t="s">
        <v>67</v>
      </c>
      <c r="L22" s="53">
        <v>311.6</v>
      </c>
      <c r="M22" s="17">
        <v>792.1</v>
      </c>
      <c r="N22" s="11">
        <v>7220</v>
      </c>
      <c r="O22" s="11">
        <v>1020</v>
      </c>
      <c r="P22" s="24">
        <f t="shared" si="0"/>
        <v>14.127423822714682</v>
      </c>
    </row>
    <row r="23" spans="1:16" ht="15" customHeight="1">
      <c r="A23" s="8" t="s">
        <v>53</v>
      </c>
      <c r="B23" s="11">
        <v>754</v>
      </c>
      <c r="C23" s="16" t="s">
        <v>60</v>
      </c>
      <c r="D23" s="11">
        <v>754</v>
      </c>
      <c r="E23" s="11">
        <v>18731</v>
      </c>
      <c r="F23" s="59" t="s">
        <v>60</v>
      </c>
      <c r="G23" s="17">
        <v>375.9</v>
      </c>
      <c r="H23" s="17">
        <v>478.4</v>
      </c>
      <c r="I23" s="17">
        <v>174.4</v>
      </c>
      <c r="J23" s="53">
        <v>1.9</v>
      </c>
      <c r="K23" s="53" t="s">
        <v>67</v>
      </c>
      <c r="L23" s="17">
        <v>280.4</v>
      </c>
      <c r="M23" s="17">
        <v>601.2</v>
      </c>
      <c r="N23" s="11">
        <v>21221</v>
      </c>
      <c r="O23" s="11">
        <v>1513</v>
      </c>
      <c r="P23" s="24">
        <f t="shared" si="0"/>
        <v>7.129729984449367</v>
      </c>
    </row>
    <row r="24" spans="1:16" ht="15" customHeight="1">
      <c r="A24" s="37" t="s">
        <v>54</v>
      </c>
      <c r="B24" s="38">
        <v>2125</v>
      </c>
      <c r="C24" s="39" t="s">
        <v>60</v>
      </c>
      <c r="D24" s="38">
        <v>2125</v>
      </c>
      <c r="E24" s="38">
        <v>11972</v>
      </c>
      <c r="F24" s="61" t="s">
        <v>60</v>
      </c>
      <c r="G24" s="40">
        <v>1413.6</v>
      </c>
      <c r="H24" s="40">
        <v>665.5</v>
      </c>
      <c r="I24" s="40">
        <v>361.4</v>
      </c>
      <c r="J24" s="56">
        <v>59.5</v>
      </c>
      <c r="K24" s="56">
        <v>150.2</v>
      </c>
      <c r="L24" s="40">
        <v>571.2</v>
      </c>
      <c r="M24" s="40">
        <v>1117.7</v>
      </c>
      <c r="N24" s="38">
        <v>17865</v>
      </c>
      <c r="O24" s="38">
        <v>3362</v>
      </c>
      <c r="P24" s="41">
        <f t="shared" si="0"/>
        <v>18.818919675342848</v>
      </c>
    </row>
    <row r="25" spans="1:16" ht="15" customHeight="1">
      <c r="A25" s="10" t="s">
        <v>55</v>
      </c>
      <c r="B25" s="13">
        <v>8204</v>
      </c>
      <c r="C25" s="42" t="s">
        <v>61</v>
      </c>
      <c r="D25" s="13">
        <v>8204</v>
      </c>
      <c r="E25" s="13">
        <v>116205</v>
      </c>
      <c r="F25" s="60" t="s">
        <v>60</v>
      </c>
      <c r="G25" s="19">
        <v>4084</v>
      </c>
      <c r="H25" s="19">
        <v>3633.6</v>
      </c>
      <c r="I25" s="19">
        <v>1750</v>
      </c>
      <c r="J25" s="57" t="s">
        <v>67</v>
      </c>
      <c r="K25" s="57" t="s">
        <v>67</v>
      </c>
      <c r="L25" s="57">
        <v>2801</v>
      </c>
      <c r="M25" s="19">
        <v>5197.4</v>
      </c>
      <c r="N25" s="13">
        <v>140125</v>
      </c>
      <c r="O25" s="13">
        <v>14639</v>
      </c>
      <c r="P25" s="36">
        <f t="shared" si="0"/>
        <v>10.447100802854594</v>
      </c>
    </row>
    <row r="26" spans="1:16" ht="15" customHeight="1">
      <c r="A26" s="10" t="s">
        <v>56</v>
      </c>
      <c r="B26" s="13">
        <v>40730</v>
      </c>
      <c r="C26" s="13">
        <v>168</v>
      </c>
      <c r="D26" s="13">
        <v>40898</v>
      </c>
      <c r="E26" s="13">
        <v>312339</v>
      </c>
      <c r="F26" s="60" t="s">
        <v>60</v>
      </c>
      <c r="G26" s="19">
        <v>14547.6</v>
      </c>
      <c r="H26" s="19">
        <v>14100.3</v>
      </c>
      <c r="I26" s="19">
        <v>10219.2</v>
      </c>
      <c r="J26" s="58">
        <v>1429.7</v>
      </c>
      <c r="K26" s="58">
        <v>6729.4</v>
      </c>
      <c r="L26" s="19">
        <v>18378.4</v>
      </c>
      <c r="M26" s="19">
        <v>18725.8</v>
      </c>
      <c r="N26" s="13">
        <v>418989</v>
      </c>
      <c r="O26" s="13">
        <v>73377</v>
      </c>
      <c r="P26" s="25">
        <f t="shared" si="0"/>
        <v>17.51287026628384</v>
      </c>
    </row>
    <row r="27" ht="15" customHeight="1">
      <c r="P27" s="20" t="s">
        <v>63</v>
      </c>
    </row>
  </sheetData>
  <sheetProtection/>
  <mergeCells count="11">
    <mergeCell ref="A4:A5"/>
    <mergeCell ref="B4:D4"/>
    <mergeCell ref="E4:E5"/>
    <mergeCell ref="F4:F5"/>
    <mergeCell ref="G4:G5"/>
    <mergeCell ref="H4:H5"/>
    <mergeCell ref="I4:L4"/>
    <mergeCell ref="M4:M5"/>
    <mergeCell ref="N4:N5"/>
    <mergeCell ref="O4:O5"/>
    <mergeCell ref="P4:P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" sqref="H2"/>
    </sheetView>
  </sheetViews>
  <sheetFormatPr defaultColWidth="9.00390625" defaultRowHeight="13.5"/>
  <cols>
    <col min="1" max="1" width="12.00390625" style="4" customWidth="1"/>
    <col min="2" max="16384" width="9.00390625" style="4" customWidth="1"/>
  </cols>
  <sheetData>
    <row r="1" ht="15" customHeight="1">
      <c r="A1" s="3" t="s">
        <v>20</v>
      </c>
    </row>
    <row r="2" ht="15" customHeight="1">
      <c r="P2" s="21" t="s">
        <v>99</v>
      </c>
    </row>
    <row r="3" spans="1:16" ht="15" customHeight="1">
      <c r="A3" s="5" t="s">
        <v>98</v>
      </c>
      <c r="P3" s="4" t="s">
        <v>58</v>
      </c>
    </row>
    <row r="4" spans="1:16" s="6" customFormat="1" ht="15" customHeight="1">
      <c r="A4" s="68" t="s">
        <v>36</v>
      </c>
      <c r="B4" s="65" t="s">
        <v>21</v>
      </c>
      <c r="C4" s="65"/>
      <c r="D4" s="65"/>
      <c r="E4" s="65" t="s">
        <v>25</v>
      </c>
      <c r="F4" s="65" t="s">
        <v>26</v>
      </c>
      <c r="G4" s="70" t="s">
        <v>27</v>
      </c>
      <c r="H4" s="65" t="s">
        <v>28</v>
      </c>
      <c r="I4" s="65" t="s">
        <v>32</v>
      </c>
      <c r="J4" s="65"/>
      <c r="K4" s="65"/>
      <c r="L4" s="65"/>
      <c r="M4" s="65" t="s">
        <v>33</v>
      </c>
      <c r="N4" s="65" t="s">
        <v>34</v>
      </c>
      <c r="O4" s="66" t="s">
        <v>35</v>
      </c>
      <c r="P4" s="67" t="s">
        <v>68</v>
      </c>
    </row>
    <row r="5" spans="1:16" s="6" customFormat="1" ht="24">
      <c r="A5" s="69"/>
      <c r="B5" s="50" t="s">
        <v>22</v>
      </c>
      <c r="C5" s="50" t="s">
        <v>94</v>
      </c>
      <c r="D5" s="50" t="s">
        <v>24</v>
      </c>
      <c r="E5" s="65"/>
      <c r="F5" s="65"/>
      <c r="G5" s="65"/>
      <c r="H5" s="65"/>
      <c r="I5" s="50" t="s">
        <v>29</v>
      </c>
      <c r="J5" s="50" t="s">
        <v>30</v>
      </c>
      <c r="K5" s="51" t="s">
        <v>31</v>
      </c>
      <c r="L5" s="50" t="s">
        <v>24</v>
      </c>
      <c r="M5" s="65"/>
      <c r="N5" s="65"/>
      <c r="O5" s="66"/>
      <c r="P5" s="66"/>
    </row>
    <row r="6" spans="1:16" ht="15" customHeight="1">
      <c r="A6" s="7"/>
      <c r="B6" s="14" t="s">
        <v>59</v>
      </c>
      <c r="C6" s="1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0" t="s">
        <v>71</v>
      </c>
    </row>
    <row r="7" spans="1:16" ht="15" customHeight="1">
      <c r="A7" s="8" t="s">
        <v>37</v>
      </c>
      <c r="B7" s="11">
        <v>8027</v>
      </c>
      <c r="C7" s="16" t="s">
        <v>60</v>
      </c>
      <c r="D7" s="11">
        <v>8027</v>
      </c>
      <c r="E7" s="11">
        <v>31915</v>
      </c>
      <c r="F7" s="59" t="s">
        <v>60</v>
      </c>
      <c r="G7" s="17">
        <v>2416.1</v>
      </c>
      <c r="H7" s="17">
        <v>2884.6</v>
      </c>
      <c r="I7" s="17">
        <v>2708.5</v>
      </c>
      <c r="J7" s="53">
        <v>262.1</v>
      </c>
      <c r="K7" s="53">
        <v>2064.5</v>
      </c>
      <c r="L7" s="17">
        <f>SUM(I7:K7)</f>
        <v>5035.1</v>
      </c>
      <c r="M7" s="17">
        <v>3341.2</v>
      </c>
      <c r="N7" s="11">
        <v>53619</v>
      </c>
      <c r="O7" s="11">
        <v>15947</v>
      </c>
      <c r="P7" s="24">
        <f>O7/N7*100</f>
        <v>29.741323038475166</v>
      </c>
    </row>
    <row r="8" spans="1:16" ht="15" customHeight="1">
      <c r="A8" s="8" t="s">
        <v>38</v>
      </c>
      <c r="B8" s="11">
        <v>911</v>
      </c>
      <c r="C8" s="16" t="s">
        <v>60</v>
      </c>
      <c r="D8" s="11">
        <v>911</v>
      </c>
      <c r="E8" s="11">
        <v>19954</v>
      </c>
      <c r="F8" s="59" t="s">
        <v>60</v>
      </c>
      <c r="G8" s="17">
        <v>339.4</v>
      </c>
      <c r="H8" s="17">
        <v>831.6</v>
      </c>
      <c r="I8" s="17">
        <v>709.5</v>
      </c>
      <c r="J8" s="54">
        <v>167.9</v>
      </c>
      <c r="K8" s="54">
        <v>536.3</v>
      </c>
      <c r="L8" s="17">
        <f>SUM(I8:K8)</f>
        <v>1413.6999999999998</v>
      </c>
      <c r="M8" s="17">
        <v>1670.3</v>
      </c>
      <c r="N8" s="11">
        <v>25120</v>
      </c>
      <c r="O8" s="11">
        <v>3156</v>
      </c>
      <c r="P8" s="24">
        <f aca="true" t="shared" si="0" ref="P8:P26">O8/N8*100</f>
        <v>12.563694267515924</v>
      </c>
    </row>
    <row r="9" spans="1:16" ht="15" customHeight="1">
      <c r="A9" s="8" t="s">
        <v>39</v>
      </c>
      <c r="B9" s="11">
        <v>1453</v>
      </c>
      <c r="C9" s="16" t="s">
        <v>60</v>
      </c>
      <c r="D9" s="11">
        <v>1453</v>
      </c>
      <c r="E9" s="11">
        <v>19094</v>
      </c>
      <c r="F9" s="59" t="s">
        <v>60</v>
      </c>
      <c r="G9" s="17">
        <v>560.8</v>
      </c>
      <c r="H9" s="17">
        <v>755.1</v>
      </c>
      <c r="I9" s="17">
        <v>424.1</v>
      </c>
      <c r="J9" s="54">
        <v>20.5</v>
      </c>
      <c r="K9" s="54">
        <v>236</v>
      </c>
      <c r="L9" s="17">
        <f aca="true" t="shared" si="1" ref="L9:L15">SUM(I9:K9)</f>
        <v>680.6</v>
      </c>
      <c r="M9" s="17">
        <v>743.5</v>
      </c>
      <c r="N9" s="11">
        <v>23287</v>
      </c>
      <c r="O9" s="11">
        <v>2889</v>
      </c>
      <c r="P9" s="24">
        <f t="shared" si="0"/>
        <v>12.40606346888822</v>
      </c>
    </row>
    <row r="10" spans="1:16" ht="15" customHeight="1">
      <c r="A10" s="8" t="s">
        <v>40</v>
      </c>
      <c r="B10" s="11">
        <v>4243</v>
      </c>
      <c r="C10" s="11">
        <v>91</v>
      </c>
      <c r="D10" s="11">
        <v>4334</v>
      </c>
      <c r="E10" s="11">
        <v>75835</v>
      </c>
      <c r="F10" s="59" t="s">
        <v>60</v>
      </c>
      <c r="G10" s="17">
        <v>3056</v>
      </c>
      <c r="H10" s="17">
        <v>1218.7</v>
      </c>
      <c r="I10" s="17">
        <v>623.8</v>
      </c>
      <c r="J10" s="54">
        <v>31</v>
      </c>
      <c r="K10" s="54">
        <v>376.9</v>
      </c>
      <c r="L10" s="17">
        <f t="shared" si="1"/>
        <v>1031.6999999999998</v>
      </c>
      <c r="M10" s="17">
        <v>1755</v>
      </c>
      <c r="N10" s="11">
        <v>87230</v>
      </c>
      <c r="O10" s="11">
        <v>6584</v>
      </c>
      <c r="P10" s="24">
        <f t="shared" si="0"/>
        <v>7.547861974091482</v>
      </c>
    </row>
    <row r="11" spans="1:16" ht="15" customHeight="1">
      <c r="A11" s="8" t="s">
        <v>41</v>
      </c>
      <c r="B11" s="11">
        <v>1945</v>
      </c>
      <c r="C11" s="11">
        <v>77</v>
      </c>
      <c r="D11" s="11">
        <v>2022</v>
      </c>
      <c r="E11" s="11">
        <v>20193</v>
      </c>
      <c r="F11" s="59" t="s">
        <v>60</v>
      </c>
      <c r="G11" s="17">
        <v>760.4</v>
      </c>
      <c r="H11" s="17">
        <v>767.2</v>
      </c>
      <c r="I11" s="17">
        <v>403.4</v>
      </c>
      <c r="J11" s="54">
        <v>58.4</v>
      </c>
      <c r="K11" s="54">
        <v>182</v>
      </c>
      <c r="L11" s="17">
        <f t="shared" si="1"/>
        <v>643.8</v>
      </c>
      <c r="M11" s="17">
        <v>981.2</v>
      </c>
      <c r="N11" s="11">
        <v>25368</v>
      </c>
      <c r="O11" s="11">
        <v>3433</v>
      </c>
      <c r="P11" s="24">
        <f t="shared" si="0"/>
        <v>13.532797224850205</v>
      </c>
    </row>
    <row r="12" spans="1:16" ht="15" customHeight="1">
      <c r="A12" s="8" t="s">
        <v>42</v>
      </c>
      <c r="B12" s="11">
        <v>2106</v>
      </c>
      <c r="C12" s="16" t="s">
        <v>60</v>
      </c>
      <c r="D12" s="11">
        <v>2106</v>
      </c>
      <c r="E12" s="11">
        <v>3142</v>
      </c>
      <c r="F12" s="59" t="s">
        <v>60</v>
      </c>
      <c r="G12" s="17">
        <v>515.2</v>
      </c>
      <c r="H12" s="17">
        <v>750.3</v>
      </c>
      <c r="I12" s="17">
        <v>825.2</v>
      </c>
      <c r="J12" s="54">
        <v>112.5</v>
      </c>
      <c r="K12" s="54">
        <v>531.6</v>
      </c>
      <c r="L12" s="17">
        <f>SUM(I12:K12)</f>
        <v>1469.3000000000002</v>
      </c>
      <c r="M12" s="17">
        <v>499.8</v>
      </c>
      <c r="N12" s="11">
        <v>8475</v>
      </c>
      <c r="O12" s="11">
        <v>4318</v>
      </c>
      <c r="P12" s="24">
        <f t="shared" si="0"/>
        <v>50.94985250737463</v>
      </c>
    </row>
    <row r="13" spans="1:16" ht="15" customHeight="1">
      <c r="A13" s="8" t="s">
        <v>43</v>
      </c>
      <c r="B13" s="11">
        <v>3450</v>
      </c>
      <c r="C13" s="16" t="s">
        <v>60</v>
      </c>
      <c r="D13" s="11">
        <v>3450</v>
      </c>
      <c r="E13" s="11">
        <v>4451</v>
      </c>
      <c r="F13" s="59" t="s">
        <v>60</v>
      </c>
      <c r="G13" s="17">
        <v>639.4</v>
      </c>
      <c r="H13" s="17">
        <v>681.7</v>
      </c>
      <c r="I13" s="17">
        <v>417.1</v>
      </c>
      <c r="J13" s="54">
        <v>105.2</v>
      </c>
      <c r="K13" s="54">
        <v>362.2</v>
      </c>
      <c r="L13" s="17">
        <f t="shared" si="1"/>
        <v>884.5</v>
      </c>
      <c r="M13" s="17">
        <v>1592.4</v>
      </c>
      <c r="N13" s="11">
        <v>11699</v>
      </c>
      <c r="O13" s="11">
        <v>5016</v>
      </c>
      <c r="P13" s="24">
        <f t="shared" si="0"/>
        <v>42.875459440977856</v>
      </c>
    </row>
    <row r="14" spans="1:16" ht="15" customHeight="1">
      <c r="A14" s="29" t="s">
        <v>44</v>
      </c>
      <c r="B14" s="30">
        <v>3723</v>
      </c>
      <c r="C14" s="31" t="s">
        <v>60</v>
      </c>
      <c r="D14" s="30">
        <v>3723</v>
      </c>
      <c r="E14" s="30">
        <v>14186</v>
      </c>
      <c r="F14" s="31" t="s">
        <v>60</v>
      </c>
      <c r="G14" s="32">
        <v>651.8</v>
      </c>
      <c r="H14" s="32">
        <v>1172.3</v>
      </c>
      <c r="I14" s="32">
        <v>1053.2</v>
      </c>
      <c r="J14" s="55">
        <v>192.4</v>
      </c>
      <c r="K14" s="55">
        <v>681.8</v>
      </c>
      <c r="L14" s="32">
        <f t="shared" si="1"/>
        <v>1927.4</v>
      </c>
      <c r="M14" s="32">
        <v>1414.5</v>
      </c>
      <c r="N14" s="30">
        <v>23075</v>
      </c>
      <c r="O14" s="30">
        <v>6823</v>
      </c>
      <c r="P14" s="33">
        <f t="shared" si="0"/>
        <v>29.568797399783314</v>
      </c>
    </row>
    <row r="15" spans="1:16" ht="15" customHeight="1">
      <c r="A15" s="37" t="s">
        <v>45</v>
      </c>
      <c r="B15" s="38">
        <v>6699</v>
      </c>
      <c r="C15" s="39" t="s">
        <v>60</v>
      </c>
      <c r="D15" s="38">
        <v>6699</v>
      </c>
      <c r="E15" s="38">
        <v>7365</v>
      </c>
      <c r="F15" s="59" t="s">
        <v>60</v>
      </c>
      <c r="G15" s="40">
        <v>1526.1</v>
      </c>
      <c r="H15" s="40">
        <v>1372.4</v>
      </c>
      <c r="I15" s="40">
        <v>1272.4</v>
      </c>
      <c r="J15" s="56">
        <v>300.9</v>
      </c>
      <c r="K15" s="56">
        <v>879.4</v>
      </c>
      <c r="L15" s="40">
        <f t="shared" si="1"/>
        <v>2452.7000000000003</v>
      </c>
      <c r="M15" s="40">
        <v>1575.8</v>
      </c>
      <c r="N15" s="38">
        <v>20991</v>
      </c>
      <c r="O15" s="38">
        <v>10524</v>
      </c>
      <c r="P15" s="41">
        <f t="shared" si="0"/>
        <v>50.13577247391739</v>
      </c>
    </row>
    <row r="16" spans="1:16" ht="15" customHeight="1">
      <c r="A16" s="10" t="s">
        <v>46</v>
      </c>
      <c r="B16" s="13">
        <f>SUM(B7:B15)</f>
        <v>32557</v>
      </c>
      <c r="C16" s="13">
        <f>SUM(C10:C15)</f>
        <v>168</v>
      </c>
      <c r="D16" s="13">
        <f>SUM(D7:D15)</f>
        <v>32725</v>
      </c>
      <c r="E16" s="13">
        <f>SUM(E7:E15)</f>
        <v>196135</v>
      </c>
      <c r="F16" s="62" t="s">
        <v>60</v>
      </c>
      <c r="G16" s="19">
        <f aca="true" t="shared" si="2" ref="G16:O16">SUM(G7:G15)</f>
        <v>10465.199999999999</v>
      </c>
      <c r="H16" s="19">
        <f t="shared" si="2"/>
        <v>10433.9</v>
      </c>
      <c r="I16" s="19">
        <f t="shared" si="2"/>
        <v>8437.199999999999</v>
      </c>
      <c r="J16" s="57">
        <f t="shared" si="2"/>
        <v>1250.9</v>
      </c>
      <c r="K16" s="57">
        <f t="shared" si="2"/>
        <v>5850.7</v>
      </c>
      <c r="L16" s="19">
        <f t="shared" si="2"/>
        <v>15538.800000000001</v>
      </c>
      <c r="M16" s="19">
        <f t="shared" si="2"/>
        <v>13573.699999999999</v>
      </c>
      <c r="N16" s="13">
        <f t="shared" si="2"/>
        <v>278864</v>
      </c>
      <c r="O16" s="13">
        <f t="shared" si="2"/>
        <v>58690</v>
      </c>
      <c r="P16" s="36">
        <f t="shared" si="0"/>
        <v>21.046101325377244</v>
      </c>
    </row>
    <row r="17" spans="1:16" ht="15" customHeight="1">
      <c r="A17" s="8" t="s">
        <v>47</v>
      </c>
      <c r="B17" s="11">
        <v>1019</v>
      </c>
      <c r="C17" s="16" t="s">
        <v>60</v>
      </c>
      <c r="D17" s="11">
        <v>1019</v>
      </c>
      <c r="E17" s="11">
        <v>6869</v>
      </c>
      <c r="F17" s="59" t="s">
        <v>60</v>
      </c>
      <c r="G17" s="17">
        <v>424</v>
      </c>
      <c r="H17" s="17">
        <v>459.9</v>
      </c>
      <c r="I17" s="17">
        <v>271.1</v>
      </c>
      <c r="J17" s="53">
        <v>6.7</v>
      </c>
      <c r="K17" s="53">
        <v>145.6</v>
      </c>
      <c r="L17" s="17">
        <f>SUM(I17:K17)</f>
        <v>423.4</v>
      </c>
      <c r="M17" s="17">
        <v>238.7</v>
      </c>
      <c r="N17" s="11">
        <v>9434</v>
      </c>
      <c r="O17" s="11">
        <v>1902</v>
      </c>
      <c r="P17" s="24">
        <f t="shared" si="0"/>
        <v>20.161119355522576</v>
      </c>
    </row>
    <row r="18" spans="1:16" ht="15" customHeight="1">
      <c r="A18" s="8" t="s">
        <v>48</v>
      </c>
      <c r="B18" s="11">
        <v>486</v>
      </c>
      <c r="C18" s="16" t="s">
        <v>60</v>
      </c>
      <c r="D18" s="11">
        <v>486</v>
      </c>
      <c r="E18" s="11">
        <v>17852</v>
      </c>
      <c r="F18" s="59" t="s">
        <v>60</v>
      </c>
      <c r="G18" s="17">
        <v>148.5</v>
      </c>
      <c r="H18" s="17">
        <v>246.9</v>
      </c>
      <c r="I18" s="17">
        <v>76</v>
      </c>
      <c r="J18" s="53" t="s">
        <v>67</v>
      </c>
      <c r="K18" s="53" t="s">
        <v>67</v>
      </c>
      <c r="L18" s="17">
        <v>107.4</v>
      </c>
      <c r="M18" s="17">
        <v>631.2</v>
      </c>
      <c r="N18" s="11">
        <v>19472</v>
      </c>
      <c r="O18" s="11">
        <v>840</v>
      </c>
      <c r="P18" s="24">
        <f t="shared" si="0"/>
        <v>4.313886606409203</v>
      </c>
    </row>
    <row r="19" spans="1:16" ht="15" customHeight="1">
      <c r="A19" s="8" t="s">
        <v>49</v>
      </c>
      <c r="B19" s="11">
        <v>1065</v>
      </c>
      <c r="C19" s="16" t="s">
        <v>60</v>
      </c>
      <c r="D19" s="11">
        <v>1065</v>
      </c>
      <c r="E19" s="11">
        <v>31458</v>
      </c>
      <c r="F19" s="59" t="s">
        <v>60</v>
      </c>
      <c r="G19" s="17">
        <v>684.1</v>
      </c>
      <c r="H19" s="17">
        <v>648.3</v>
      </c>
      <c r="I19" s="17">
        <v>215.8</v>
      </c>
      <c r="J19" s="54">
        <v>5.4</v>
      </c>
      <c r="K19" s="54">
        <v>81.3</v>
      </c>
      <c r="L19" s="17">
        <f>SUM(I19:K19)</f>
        <v>302.5</v>
      </c>
      <c r="M19" s="17">
        <v>226.1</v>
      </c>
      <c r="N19" s="11">
        <v>34384</v>
      </c>
      <c r="O19" s="11">
        <v>2016</v>
      </c>
      <c r="P19" s="24">
        <f t="shared" si="0"/>
        <v>5.863192182410423</v>
      </c>
    </row>
    <row r="20" spans="1:16" ht="15" customHeight="1">
      <c r="A20" s="8" t="s">
        <v>50</v>
      </c>
      <c r="B20" s="11">
        <v>1416</v>
      </c>
      <c r="C20" s="16" t="s">
        <v>60</v>
      </c>
      <c r="D20" s="11">
        <v>1416</v>
      </c>
      <c r="E20" s="11">
        <v>11383</v>
      </c>
      <c r="F20" s="59" t="s">
        <v>60</v>
      </c>
      <c r="G20" s="17">
        <v>192.2</v>
      </c>
      <c r="H20" s="17">
        <v>562.1</v>
      </c>
      <c r="I20" s="17">
        <v>302.3</v>
      </c>
      <c r="J20" s="54">
        <v>27.7</v>
      </c>
      <c r="K20" s="54">
        <v>186.3</v>
      </c>
      <c r="L20" s="17">
        <f>SUM(I20:K20)</f>
        <v>516.3</v>
      </c>
      <c r="M20" s="17">
        <v>1226.4</v>
      </c>
      <c r="N20" s="11">
        <v>15296</v>
      </c>
      <c r="O20" s="11">
        <v>2494</v>
      </c>
      <c r="P20" s="24">
        <f t="shared" si="0"/>
        <v>16.304916317991633</v>
      </c>
    </row>
    <row r="21" spans="1:16" ht="15" customHeight="1">
      <c r="A21" s="8" t="s">
        <v>51</v>
      </c>
      <c r="B21" s="11">
        <v>878</v>
      </c>
      <c r="C21" s="16" t="s">
        <v>60</v>
      </c>
      <c r="D21" s="11">
        <v>878</v>
      </c>
      <c r="E21" s="11">
        <v>12598</v>
      </c>
      <c r="F21" s="59" t="s">
        <v>60</v>
      </c>
      <c r="G21" s="17">
        <v>780.9</v>
      </c>
      <c r="H21" s="17">
        <v>316.6</v>
      </c>
      <c r="I21" s="17">
        <v>197.8</v>
      </c>
      <c r="J21" s="54">
        <v>2.4</v>
      </c>
      <c r="K21" s="54">
        <v>85.2</v>
      </c>
      <c r="L21" s="17">
        <f>SUM(I21:K21)</f>
        <v>285.40000000000003</v>
      </c>
      <c r="M21" s="17">
        <v>373.1</v>
      </c>
      <c r="N21" s="11">
        <v>15232</v>
      </c>
      <c r="O21" s="11">
        <v>1480</v>
      </c>
      <c r="P21" s="24">
        <f t="shared" si="0"/>
        <v>9.716386554621849</v>
      </c>
    </row>
    <row r="22" spans="1:16" ht="15" customHeight="1">
      <c r="A22" s="8" t="s">
        <v>52</v>
      </c>
      <c r="B22" s="11">
        <v>464</v>
      </c>
      <c r="C22" s="16" t="s">
        <v>60</v>
      </c>
      <c r="D22" s="11">
        <v>464</v>
      </c>
      <c r="E22" s="11">
        <v>5342</v>
      </c>
      <c r="F22" s="59" t="s">
        <v>60</v>
      </c>
      <c r="G22" s="17">
        <v>65.5</v>
      </c>
      <c r="H22" s="17">
        <v>245.7</v>
      </c>
      <c r="I22" s="17">
        <v>146.7</v>
      </c>
      <c r="J22" s="53" t="s">
        <v>67</v>
      </c>
      <c r="K22" s="53" t="s">
        <v>67</v>
      </c>
      <c r="L22" s="17">
        <v>308.4</v>
      </c>
      <c r="M22" s="17">
        <v>794.4</v>
      </c>
      <c r="N22" s="11">
        <v>7220</v>
      </c>
      <c r="O22" s="11">
        <v>1018</v>
      </c>
      <c r="P22" s="24">
        <f t="shared" si="0"/>
        <v>14.09972299168975</v>
      </c>
    </row>
    <row r="23" spans="1:16" ht="15" customHeight="1">
      <c r="A23" s="8" t="s">
        <v>53</v>
      </c>
      <c r="B23" s="11">
        <v>755</v>
      </c>
      <c r="C23" s="16" t="s">
        <v>60</v>
      </c>
      <c r="D23" s="11">
        <v>755</v>
      </c>
      <c r="E23" s="11">
        <v>18731</v>
      </c>
      <c r="F23" s="59" t="s">
        <v>60</v>
      </c>
      <c r="G23" s="17">
        <v>376</v>
      </c>
      <c r="H23" s="17">
        <v>470.6</v>
      </c>
      <c r="I23" s="17">
        <v>174</v>
      </c>
      <c r="J23" s="53" t="s">
        <v>100</v>
      </c>
      <c r="K23" s="53" t="s">
        <v>100</v>
      </c>
      <c r="L23" s="17">
        <v>279.8</v>
      </c>
      <c r="M23" s="17">
        <v>608.6</v>
      </c>
      <c r="N23" s="11">
        <v>21221</v>
      </c>
      <c r="O23" s="11">
        <v>1505</v>
      </c>
      <c r="P23" s="24">
        <f t="shared" si="0"/>
        <v>7.092031478252673</v>
      </c>
    </row>
    <row r="24" spans="1:16" ht="15" customHeight="1">
      <c r="A24" s="37" t="s">
        <v>54</v>
      </c>
      <c r="B24" s="38">
        <v>2134</v>
      </c>
      <c r="C24" s="39" t="s">
        <v>60</v>
      </c>
      <c r="D24" s="38">
        <v>2134</v>
      </c>
      <c r="E24" s="38">
        <v>11972</v>
      </c>
      <c r="F24" s="61" t="s">
        <v>60</v>
      </c>
      <c r="G24" s="40">
        <v>1414.4</v>
      </c>
      <c r="H24" s="40">
        <v>665.5</v>
      </c>
      <c r="I24" s="40">
        <v>362.4</v>
      </c>
      <c r="J24" s="56">
        <v>53.3</v>
      </c>
      <c r="K24" s="56">
        <v>155</v>
      </c>
      <c r="L24" s="40">
        <f>SUM(I24:K24)</f>
        <v>570.7</v>
      </c>
      <c r="M24" s="40">
        <v>1108.4</v>
      </c>
      <c r="N24" s="38">
        <v>17865</v>
      </c>
      <c r="O24" s="38">
        <v>3370</v>
      </c>
      <c r="P24" s="41">
        <f t="shared" si="0"/>
        <v>18.863699972012316</v>
      </c>
    </row>
    <row r="25" spans="1:16" ht="15" customHeight="1">
      <c r="A25" s="10" t="s">
        <v>55</v>
      </c>
      <c r="B25" s="13">
        <f>SUM(B17:B24)</f>
        <v>8217</v>
      </c>
      <c r="C25" s="42">
        <f>SUM(C17:C24)</f>
        <v>0</v>
      </c>
      <c r="D25" s="13">
        <f>SUM(D17:D24)</f>
        <v>8217</v>
      </c>
      <c r="E25" s="13">
        <f>SUM(E17:E24)</f>
        <v>116205</v>
      </c>
      <c r="F25" s="60">
        <v>0</v>
      </c>
      <c r="G25" s="19">
        <f>SUM(G17:G24)</f>
        <v>4085.6</v>
      </c>
      <c r="H25" s="19">
        <f>SUM(H17:H24)</f>
        <v>3615.5999999999995</v>
      </c>
      <c r="I25" s="19">
        <f>SUM(I17:I24)</f>
        <v>1746.1</v>
      </c>
      <c r="J25" s="57" t="s">
        <v>67</v>
      </c>
      <c r="K25" s="57" t="s">
        <v>67</v>
      </c>
      <c r="L25" s="57">
        <f>SUM(L17:L24)</f>
        <v>2793.9000000000005</v>
      </c>
      <c r="M25" s="19">
        <f>SUM(M17:M24)</f>
        <v>5206.9</v>
      </c>
      <c r="N25" s="13">
        <f>SUM(N17:N24)</f>
        <v>140124</v>
      </c>
      <c r="O25" s="13">
        <f>SUM(O17:O24)</f>
        <v>14625</v>
      </c>
      <c r="P25" s="36">
        <f t="shared" si="0"/>
        <v>10.437184208272674</v>
      </c>
    </row>
    <row r="26" spans="1:16" ht="15" customHeight="1">
      <c r="A26" s="10" t="s">
        <v>56</v>
      </c>
      <c r="B26" s="13">
        <f>SUM(B25,B16)</f>
        <v>40774</v>
      </c>
      <c r="C26" s="13">
        <f>SUM(C25,C16)</f>
        <v>168</v>
      </c>
      <c r="D26" s="13">
        <f>SUM(D16+D25)</f>
        <v>40942</v>
      </c>
      <c r="E26" s="13">
        <f>SUM(E16+E25)</f>
        <v>312340</v>
      </c>
      <c r="F26" s="60">
        <v>0</v>
      </c>
      <c r="G26" s="19">
        <f>SUM(G16+G25)</f>
        <v>14550.8</v>
      </c>
      <c r="H26" s="19">
        <f>SUM(H16+H25)</f>
        <v>14049.5</v>
      </c>
      <c r="I26" s="19">
        <f>SUM(I16+I25)</f>
        <v>10183.3</v>
      </c>
      <c r="J26" s="58">
        <v>1350.3</v>
      </c>
      <c r="K26" s="58">
        <v>6791.5</v>
      </c>
      <c r="L26" s="19">
        <f>SUM(L16+L25)</f>
        <v>18332.7</v>
      </c>
      <c r="M26" s="19">
        <f>SUM(M25,M16)</f>
        <v>18780.6</v>
      </c>
      <c r="N26" s="13">
        <f>SUM(N25,N16)</f>
        <v>418988</v>
      </c>
      <c r="O26" s="13">
        <f>SUM(O16+O25)</f>
        <v>73315</v>
      </c>
      <c r="P26" s="25">
        <f t="shared" si="0"/>
        <v>17.49811450447268</v>
      </c>
    </row>
    <row r="27" ht="15" customHeight="1">
      <c r="P27" s="20" t="s">
        <v>63</v>
      </c>
    </row>
  </sheetData>
  <sheetProtection/>
  <mergeCells count="11">
    <mergeCell ref="A4:A5"/>
    <mergeCell ref="B4:D4"/>
    <mergeCell ref="E4:E5"/>
    <mergeCell ref="F4:F5"/>
    <mergeCell ref="G4:G5"/>
    <mergeCell ref="H4:H5"/>
    <mergeCell ref="I4:L4"/>
    <mergeCell ref="M4:M5"/>
    <mergeCell ref="N4:N5"/>
    <mergeCell ref="O4:O5"/>
    <mergeCell ref="P4:P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8" sqref="I18"/>
    </sheetView>
  </sheetViews>
  <sheetFormatPr defaultColWidth="9.00390625" defaultRowHeight="13.5"/>
  <cols>
    <col min="1" max="1" width="12.00390625" style="4" customWidth="1"/>
    <col min="2" max="16384" width="9.00390625" style="4" customWidth="1"/>
  </cols>
  <sheetData>
    <row r="1" ht="15" customHeight="1">
      <c r="A1" s="3" t="s">
        <v>20</v>
      </c>
    </row>
    <row r="2" ht="15" customHeight="1">
      <c r="P2" s="21" t="s">
        <v>95</v>
      </c>
    </row>
    <row r="3" spans="1:16" ht="15" customHeight="1">
      <c r="A3" s="5" t="s">
        <v>93</v>
      </c>
      <c r="P3" s="4" t="s">
        <v>58</v>
      </c>
    </row>
    <row r="4" spans="1:16" s="6" customFormat="1" ht="15" customHeight="1">
      <c r="A4" s="68" t="s">
        <v>36</v>
      </c>
      <c r="B4" s="65" t="s">
        <v>21</v>
      </c>
      <c r="C4" s="65"/>
      <c r="D4" s="65"/>
      <c r="E4" s="65" t="s">
        <v>25</v>
      </c>
      <c r="F4" s="65" t="s">
        <v>26</v>
      </c>
      <c r="G4" s="70" t="s">
        <v>27</v>
      </c>
      <c r="H4" s="65" t="s">
        <v>28</v>
      </c>
      <c r="I4" s="65" t="s">
        <v>32</v>
      </c>
      <c r="J4" s="65"/>
      <c r="K4" s="65"/>
      <c r="L4" s="65"/>
      <c r="M4" s="65" t="s">
        <v>33</v>
      </c>
      <c r="N4" s="65" t="s">
        <v>34</v>
      </c>
      <c r="O4" s="66" t="s">
        <v>35</v>
      </c>
      <c r="P4" s="67" t="s">
        <v>68</v>
      </c>
    </row>
    <row r="5" spans="1:16" s="6" customFormat="1" ht="24">
      <c r="A5" s="69"/>
      <c r="B5" s="50" t="s">
        <v>22</v>
      </c>
      <c r="C5" s="50" t="s">
        <v>94</v>
      </c>
      <c r="D5" s="50" t="s">
        <v>24</v>
      </c>
      <c r="E5" s="65"/>
      <c r="F5" s="65"/>
      <c r="G5" s="65"/>
      <c r="H5" s="65"/>
      <c r="I5" s="50" t="s">
        <v>29</v>
      </c>
      <c r="J5" s="50" t="s">
        <v>30</v>
      </c>
      <c r="K5" s="51" t="s">
        <v>31</v>
      </c>
      <c r="L5" s="50" t="s">
        <v>24</v>
      </c>
      <c r="M5" s="65"/>
      <c r="N5" s="65"/>
      <c r="O5" s="66"/>
      <c r="P5" s="66"/>
    </row>
    <row r="6" spans="1:16" ht="15" customHeight="1">
      <c r="A6" s="7"/>
      <c r="B6" s="14" t="s">
        <v>81</v>
      </c>
      <c r="C6" s="1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0" t="s">
        <v>82</v>
      </c>
    </row>
    <row r="7" spans="1:16" ht="15" customHeight="1">
      <c r="A7" s="8" t="s">
        <v>37</v>
      </c>
      <c r="B7" s="11">
        <v>8037</v>
      </c>
      <c r="C7" s="16" t="s">
        <v>60</v>
      </c>
      <c r="D7" s="11">
        <v>8037</v>
      </c>
      <c r="E7" s="11">
        <v>31918</v>
      </c>
      <c r="F7" s="59" t="s">
        <v>60</v>
      </c>
      <c r="G7" s="17">
        <v>2411</v>
      </c>
      <c r="H7" s="17">
        <v>2876.5</v>
      </c>
      <c r="I7" s="17">
        <v>2691.5</v>
      </c>
      <c r="J7" s="53">
        <v>262.9</v>
      </c>
      <c r="K7" s="53">
        <v>2054</v>
      </c>
      <c r="L7" s="17">
        <f>SUM(I7:K7)</f>
        <v>5008.4</v>
      </c>
      <c r="M7" s="17">
        <v>3368.1</v>
      </c>
      <c r="N7" s="11">
        <v>53617</v>
      </c>
      <c r="O7" s="11">
        <v>14282</v>
      </c>
      <c r="P7" s="24">
        <f>O7/N7*100</f>
        <v>26.637074062330978</v>
      </c>
    </row>
    <row r="8" spans="1:16" ht="15" customHeight="1">
      <c r="A8" s="8" t="s">
        <v>38</v>
      </c>
      <c r="B8" s="11">
        <v>915</v>
      </c>
      <c r="C8" s="16" t="s">
        <v>60</v>
      </c>
      <c r="D8" s="11">
        <v>915</v>
      </c>
      <c r="E8" s="11">
        <v>19947</v>
      </c>
      <c r="F8" s="59" t="s">
        <v>60</v>
      </c>
      <c r="G8" s="17">
        <v>339.9</v>
      </c>
      <c r="H8" s="17">
        <v>794.3</v>
      </c>
      <c r="I8" s="17">
        <v>702.6</v>
      </c>
      <c r="J8" s="54">
        <v>166.6</v>
      </c>
      <c r="K8" s="54">
        <v>540.3</v>
      </c>
      <c r="L8" s="17">
        <f>SUM(I8:K8)</f>
        <v>1409.5</v>
      </c>
      <c r="M8" s="17">
        <v>1714.3</v>
      </c>
      <c r="N8" s="11">
        <v>25098</v>
      </c>
      <c r="O8" s="11">
        <v>3424</v>
      </c>
      <c r="P8" s="24">
        <f aca="true" t="shared" si="0" ref="P8:P26">O8/N8*100</f>
        <v>13.642521316439558</v>
      </c>
    </row>
    <row r="9" spans="1:16" ht="15" customHeight="1">
      <c r="A9" s="8" t="s">
        <v>39</v>
      </c>
      <c r="B9" s="11">
        <v>1463</v>
      </c>
      <c r="C9" s="16" t="s">
        <v>60</v>
      </c>
      <c r="D9" s="11">
        <v>1463</v>
      </c>
      <c r="E9" s="11">
        <v>19094</v>
      </c>
      <c r="F9" s="59" t="s">
        <v>60</v>
      </c>
      <c r="G9" s="17">
        <v>561.4</v>
      </c>
      <c r="H9" s="17">
        <v>855.4</v>
      </c>
      <c r="I9" s="17">
        <v>421.9</v>
      </c>
      <c r="J9" s="54">
        <v>20.1</v>
      </c>
      <c r="K9" s="54">
        <v>235.3</v>
      </c>
      <c r="L9" s="17">
        <f aca="true" t="shared" si="1" ref="L9:L15">SUM(I9:K9)</f>
        <v>677.3</v>
      </c>
      <c r="M9" s="17">
        <v>635.9</v>
      </c>
      <c r="N9" s="11">
        <v>23287</v>
      </c>
      <c r="O9" s="11">
        <v>2954</v>
      </c>
      <c r="P9" s="24">
        <f t="shared" si="0"/>
        <v>12.68518916133465</v>
      </c>
    </row>
    <row r="10" spans="1:16" ht="15" customHeight="1">
      <c r="A10" s="8" t="s">
        <v>40</v>
      </c>
      <c r="B10" s="11">
        <v>4243</v>
      </c>
      <c r="C10" s="11">
        <v>93</v>
      </c>
      <c r="D10" s="11">
        <v>4336</v>
      </c>
      <c r="E10" s="11">
        <v>75835</v>
      </c>
      <c r="F10" s="59" t="s">
        <v>60</v>
      </c>
      <c r="G10" s="17">
        <v>3056</v>
      </c>
      <c r="H10" s="17">
        <v>1212.8</v>
      </c>
      <c r="I10" s="17">
        <v>624.6</v>
      </c>
      <c r="J10" s="54">
        <v>45.3</v>
      </c>
      <c r="K10" s="54">
        <v>360.3</v>
      </c>
      <c r="L10" s="17">
        <f t="shared" si="1"/>
        <v>1030.2</v>
      </c>
      <c r="M10" s="17">
        <v>1760</v>
      </c>
      <c r="N10" s="11">
        <v>87230</v>
      </c>
      <c r="O10" s="11">
        <v>7309</v>
      </c>
      <c r="P10" s="24">
        <f t="shared" si="0"/>
        <v>8.378998051129198</v>
      </c>
    </row>
    <row r="11" spans="1:16" ht="15" customHeight="1">
      <c r="A11" s="8" t="s">
        <v>41</v>
      </c>
      <c r="B11" s="11">
        <v>1945</v>
      </c>
      <c r="C11" s="11">
        <v>77</v>
      </c>
      <c r="D11" s="11">
        <v>2022</v>
      </c>
      <c r="E11" s="11">
        <v>20194</v>
      </c>
      <c r="F11" s="59" t="s">
        <v>60</v>
      </c>
      <c r="G11" s="17">
        <v>760.3</v>
      </c>
      <c r="H11" s="17">
        <v>726.8</v>
      </c>
      <c r="I11" s="17">
        <v>402.8</v>
      </c>
      <c r="J11" s="54">
        <v>68.9</v>
      </c>
      <c r="K11" s="54">
        <v>175.6</v>
      </c>
      <c r="L11" s="17">
        <f t="shared" si="1"/>
        <v>647.3000000000001</v>
      </c>
      <c r="M11" s="17">
        <v>1017.6</v>
      </c>
      <c r="N11" s="11">
        <v>25368</v>
      </c>
      <c r="O11" s="11">
        <v>3766</v>
      </c>
      <c r="P11" s="24">
        <f t="shared" si="0"/>
        <v>14.845474613686536</v>
      </c>
    </row>
    <row r="12" spans="1:16" ht="15" customHeight="1">
      <c r="A12" s="8" t="s">
        <v>42</v>
      </c>
      <c r="B12" s="11">
        <v>2116</v>
      </c>
      <c r="C12" s="16" t="s">
        <v>60</v>
      </c>
      <c r="D12" s="11">
        <v>2116</v>
      </c>
      <c r="E12" s="11">
        <v>3142</v>
      </c>
      <c r="F12" s="59" t="s">
        <v>60</v>
      </c>
      <c r="G12" s="17">
        <v>515.7</v>
      </c>
      <c r="H12" s="17">
        <v>750.7</v>
      </c>
      <c r="I12" s="17">
        <v>819.5</v>
      </c>
      <c r="J12" s="54">
        <v>107.3</v>
      </c>
      <c r="K12" s="54">
        <v>531.6</v>
      </c>
      <c r="L12" s="17">
        <f t="shared" si="1"/>
        <v>1458.4</v>
      </c>
      <c r="M12" s="17">
        <v>492.1</v>
      </c>
      <c r="N12" s="11">
        <v>8475</v>
      </c>
      <c r="O12" s="11">
        <v>3359</v>
      </c>
      <c r="P12" s="24">
        <f t="shared" si="0"/>
        <v>39.634218289085545</v>
      </c>
    </row>
    <row r="13" spans="1:16" ht="15" customHeight="1">
      <c r="A13" s="8" t="s">
        <v>43</v>
      </c>
      <c r="B13" s="11">
        <v>3448</v>
      </c>
      <c r="C13" s="16" t="s">
        <v>60</v>
      </c>
      <c r="D13" s="11">
        <v>3448</v>
      </c>
      <c r="E13" s="11">
        <v>4452</v>
      </c>
      <c r="F13" s="59" t="s">
        <v>60</v>
      </c>
      <c r="G13" s="17">
        <v>639.3</v>
      </c>
      <c r="H13" s="17">
        <v>669.2</v>
      </c>
      <c r="I13" s="17">
        <v>416.1</v>
      </c>
      <c r="J13" s="54">
        <v>106.4</v>
      </c>
      <c r="K13" s="54">
        <v>360.9</v>
      </c>
      <c r="L13" s="17">
        <f t="shared" si="1"/>
        <v>883.4</v>
      </c>
      <c r="M13" s="17">
        <v>1607.1</v>
      </c>
      <c r="N13" s="11">
        <v>11699</v>
      </c>
      <c r="O13" s="11">
        <v>5724</v>
      </c>
      <c r="P13" s="24">
        <f t="shared" si="0"/>
        <v>48.92725874006325</v>
      </c>
    </row>
    <row r="14" spans="1:16" ht="15" customHeight="1">
      <c r="A14" s="29" t="s">
        <v>44</v>
      </c>
      <c r="B14" s="30">
        <v>3722</v>
      </c>
      <c r="C14" s="31" t="s">
        <v>60</v>
      </c>
      <c r="D14" s="30">
        <v>3722</v>
      </c>
      <c r="E14" s="30">
        <v>14186</v>
      </c>
      <c r="F14" s="31" t="s">
        <v>60</v>
      </c>
      <c r="G14" s="32">
        <v>652.2</v>
      </c>
      <c r="H14" s="32">
        <v>1171.3</v>
      </c>
      <c r="I14" s="32">
        <v>1046.9</v>
      </c>
      <c r="J14" s="55">
        <v>203</v>
      </c>
      <c r="K14" s="55">
        <v>664.2</v>
      </c>
      <c r="L14" s="32">
        <f t="shared" si="1"/>
        <v>1914.1000000000001</v>
      </c>
      <c r="M14" s="32">
        <v>1429.4</v>
      </c>
      <c r="N14" s="30">
        <v>23075</v>
      </c>
      <c r="O14" s="30">
        <v>6323</v>
      </c>
      <c r="P14" s="33">
        <f t="shared" si="0"/>
        <v>27.401950162513543</v>
      </c>
    </row>
    <row r="15" spans="1:16" ht="15" customHeight="1">
      <c r="A15" s="37" t="s">
        <v>45</v>
      </c>
      <c r="B15" s="38">
        <v>6700</v>
      </c>
      <c r="C15" s="39" t="s">
        <v>60</v>
      </c>
      <c r="D15" s="38">
        <v>6700</v>
      </c>
      <c r="E15" s="38">
        <v>7365</v>
      </c>
      <c r="F15" s="59" t="s">
        <v>60</v>
      </c>
      <c r="G15" s="40">
        <v>1526.1</v>
      </c>
      <c r="H15" s="40">
        <v>1368.7</v>
      </c>
      <c r="I15" s="40">
        <v>1264</v>
      </c>
      <c r="J15" s="56">
        <v>299.1</v>
      </c>
      <c r="K15" s="56">
        <v>868</v>
      </c>
      <c r="L15" s="40">
        <f t="shared" si="1"/>
        <v>2431.1</v>
      </c>
      <c r="M15" s="40">
        <v>1600</v>
      </c>
      <c r="N15" s="38">
        <v>20991</v>
      </c>
      <c r="O15" s="38">
        <v>9669</v>
      </c>
      <c r="P15" s="41">
        <f t="shared" si="0"/>
        <v>46.062598256395596</v>
      </c>
    </row>
    <row r="16" spans="1:16" ht="15" customHeight="1">
      <c r="A16" s="10" t="s">
        <v>46</v>
      </c>
      <c r="B16" s="13">
        <v>32589</v>
      </c>
      <c r="C16" s="13">
        <v>170</v>
      </c>
      <c r="D16" s="13">
        <v>32759</v>
      </c>
      <c r="E16" s="13">
        <v>196133</v>
      </c>
      <c r="F16" s="60" t="s">
        <v>60</v>
      </c>
      <c r="G16" s="19">
        <v>10461.9</v>
      </c>
      <c r="H16" s="19">
        <v>10425.7</v>
      </c>
      <c r="I16" s="19">
        <v>8389.9</v>
      </c>
      <c r="J16" s="57">
        <v>1279.6</v>
      </c>
      <c r="K16" s="57">
        <v>5790.2</v>
      </c>
      <c r="L16" s="19">
        <f>SUM(L7:L15)</f>
        <v>15459.699999999999</v>
      </c>
      <c r="M16" s="19">
        <v>13624.5</v>
      </c>
      <c r="N16" s="13">
        <v>278840</v>
      </c>
      <c r="O16" s="13">
        <v>56809</v>
      </c>
      <c r="P16" s="36">
        <f t="shared" si="0"/>
        <v>20.373332376990387</v>
      </c>
    </row>
    <row r="17" spans="1:16" ht="15" customHeight="1">
      <c r="A17" s="8" t="s">
        <v>47</v>
      </c>
      <c r="B17" s="11">
        <v>1032</v>
      </c>
      <c r="C17" s="16" t="s">
        <v>60</v>
      </c>
      <c r="D17" s="11">
        <v>1032</v>
      </c>
      <c r="E17" s="11">
        <v>6873</v>
      </c>
      <c r="F17" s="59" t="s">
        <v>60</v>
      </c>
      <c r="G17" s="17">
        <v>424.8</v>
      </c>
      <c r="H17" s="17">
        <v>372.1</v>
      </c>
      <c r="I17" s="17">
        <v>269.7</v>
      </c>
      <c r="J17" s="53">
        <v>7.6</v>
      </c>
      <c r="K17" s="53">
        <v>144.3</v>
      </c>
      <c r="L17" s="17">
        <v>425.1</v>
      </c>
      <c r="M17" s="17">
        <v>310.6</v>
      </c>
      <c r="N17" s="11">
        <v>9434</v>
      </c>
      <c r="O17" s="11">
        <v>1715</v>
      </c>
      <c r="P17" s="24">
        <f t="shared" si="0"/>
        <v>18.178927284290864</v>
      </c>
    </row>
    <row r="18" spans="1:16" ht="15" customHeight="1">
      <c r="A18" s="8" t="s">
        <v>48</v>
      </c>
      <c r="B18" s="11">
        <v>486</v>
      </c>
      <c r="C18" s="16" t="s">
        <v>60</v>
      </c>
      <c r="D18" s="11">
        <v>486</v>
      </c>
      <c r="E18" s="11">
        <v>17851</v>
      </c>
      <c r="F18" s="59" t="s">
        <v>60</v>
      </c>
      <c r="G18" s="17">
        <v>148.1</v>
      </c>
      <c r="H18" s="17">
        <v>247.5</v>
      </c>
      <c r="I18" s="17">
        <v>75.6</v>
      </c>
      <c r="J18" s="53" t="s">
        <v>84</v>
      </c>
      <c r="K18" s="53" t="s">
        <v>84</v>
      </c>
      <c r="L18" s="53" t="s">
        <v>84</v>
      </c>
      <c r="M18" s="17">
        <v>632.7</v>
      </c>
      <c r="N18" s="11">
        <v>19472</v>
      </c>
      <c r="O18" s="11">
        <v>1366</v>
      </c>
      <c r="P18" s="24">
        <f t="shared" si="0"/>
        <v>7.0152013147083</v>
      </c>
    </row>
    <row r="19" spans="1:16" ht="15" customHeight="1">
      <c r="A19" s="8" t="s">
        <v>49</v>
      </c>
      <c r="B19" s="11">
        <v>1065</v>
      </c>
      <c r="C19" s="16" t="s">
        <v>60</v>
      </c>
      <c r="D19" s="11">
        <v>1065</v>
      </c>
      <c r="E19" s="11">
        <v>31458</v>
      </c>
      <c r="F19" s="59" t="s">
        <v>60</v>
      </c>
      <c r="G19" s="17">
        <v>684.2</v>
      </c>
      <c r="H19" s="17">
        <v>656.6</v>
      </c>
      <c r="I19" s="17">
        <v>216.2</v>
      </c>
      <c r="J19" s="54">
        <v>6.8</v>
      </c>
      <c r="K19" s="54">
        <v>81.2</v>
      </c>
      <c r="L19" s="17">
        <v>312.7</v>
      </c>
      <c r="M19" s="17">
        <v>216.1</v>
      </c>
      <c r="N19" s="11">
        <v>34384</v>
      </c>
      <c r="O19" s="11">
        <v>1938</v>
      </c>
      <c r="P19" s="24">
        <f t="shared" si="0"/>
        <v>5.636342484876687</v>
      </c>
    </row>
    <row r="20" spans="1:16" ht="15" customHeight="1">
      <c r="A20" s="8" t="s">
        <v>50</v>
      </c>
      <c r="B20" s="11">
        <v>1415</v>
      </c>
      <c r="C20" s="16" t="s">
        <v>60</v>
      </c>
      <c r="D20" s="11">
        <v>1415</v>
      </c>
      <c r="E20" s="11">
        <v>11381</v>
      </c>
      <c r="F20" s="59" t="s">
        <v>60</v>
      </c>
      <c r="G20" s="17">
        <v>192.1</v>
      </c>
      <c r="H20" s="17">
        <v>565.5</v>
      </c>
      <c r="I20" s="17">
        <v>302.4</v>
      </c>
      <c r="J20" s="54">
        <v>36.2</v>
      </c>
      <c r="K20" s="54">
        <v>177.2</v>
      </c>
      <c r="L20" s="17">
        <v>521.7</v>
      </c>
      <c r="M20" s="17">
        <v>1226.5</v>
      </c>
      <c r="N20" s="11">
        <v>15296</v>
      </c>
      <c r="O20" s="11">
        <v>3207</v>
      </c>
      <c r="P20" s="24">
        <f t="shared" si="0"/>
        <v>20.96626569037657</v>
      </c>
    </row>
    <row r="21" spans="1:16" ht="15" customHeight="1">
      <c r="A21" s="8" t="s">
        <v>51</v>
      </c>
      <c r="B21" s="11">
        <v>879</v>
      </c>
      <c r="C21" s="16" t="s">
        <v>60</v>
      </c>
      <c r="D21" s="11">
        <v>879</v>
      </c>
      <c r="E21" s="11">
        <v>12570</v>
      </c>
      <c r="F21" s="59" t="s">
        <v>60</v>
      </c>
      <c r="G21" s="17">
        <v>780.9</v>
      </c>
      <c r="H21" s="17">
        <v>276.1</v>
      </c>
      <c r="I21" s="17">
        <v>198.5</v>
      </c>
      <c r="J21" s="54">
        <v>2.2</v>
      </c>
      <c r="K21" s="54">
        <v>83.1</v>
      </c>
      <c r="L21" s="17">
        <v>283.9</v>
      </c>
      <c r="M21" s="17">
        <v>442.1</v>
      </c>
      <c r="N21" s="11">
        <v>15232</v>
      </c>
      <c r="O21" s="11">
        <v>1597</v>
      </c>
      <c r="P21" s="24">
        <f t="shared" si="0"/>
        <v>10.484506302521009</v>
      </c>
    </row>
    <row r="22" spans="1:16" ht="15" customHeight="1">
      <c r="A22" s="8" t="s">
        <v>52</v>
      </c>
      <c r="B22" s="11">
        <v>466</v>
      </c>
      <c r="C22" s="16" t="s">
        <v>60</v>
      </c>
      <c r="D22" s="11">
        <v>466</v>
      </c>
      <c r="E22" s="11">
        <v>5342</v>
      </c>
      <c r="F22" s="59" t="s">
        <v>60</v>
      </c>
      <c r="G22" s="17">
        <v>66.9</v>
      </c>
      <c r="H22" s="17">
        <v>263.2</v>
      </c>
      <c r="I22" s="17">
        <v>144.3</v>
      </c>
      <c r="J22" s="53" t="s">
        <v>84</v>
      </c>
      <c r="K22" s="53" t="s">
        <v>84</v>
      </c>
      <c r="L22" s="53" t="s">
        <v>84</v>
      </c>
      <c r="M22" s="17">
        <v>776.1</v>
      </c>
      <c r="N22" s="11">
        <v>7215</v>
      </c>
      <c r="O22" s="11">
        <v>1505</v>
      </c>
      <c r="P22" s="24">
        <f t="shared" si="0"/>
        <v>20.85932085932086</v>
      </c>
    </row>
    <row r="23" spans="1:16" ht="15" customHeight="1">
      <c r="A23" s="8" t="s">
        <v>53</v>
      </c>
      <c r="B23" s="11">
        <v>757</v>
      </c>
      <c r="C23" s="16" t="s">
        <v>60</v>
      </c>
      <c r="D23" s="11">
        <v>757</v>
      </c>
      <c r="E23" s="11">
        <v>18731</v>
      </c>
      <c r="F23" s="59" t="s">
        <v>60</v>
      </c>
      <c r="G23" s="17">
        <v>376.1</v>
      </c>
      <c r="H23" s="17">
        <v>488.4</v>
      </c>
      <c r="I23" s="17">
        <v>173.6</v>
      </c>
      <c r="J23" s="53">
        <v>1.9</v>
      </c>
      <c r="K23" s="53">
        <v>101.3</v>
      </c>
      <c r="L23" s="17">
        <v>276.6</v>
      </c>
      <c r="M23" s="17">
        <v>591.7</v>
      </c>
      <c r="N23" s="11">
        <v>21221</v>
      </c>
      <c r="O23" s="11">
        <v>1837</v>
      </c>
      <c r="P23" s="24">
        <f t="shared" si="0"/>
        <v>8.656519485415389</v>
      </c>
    </row>
    <row r="24" spans="1:16" ht="15" customHeight="1">
      <c r="A24" s="37" t="s">
        <v>54</v>
      </c>
      <c r="B24" s="38">
        <v>2133</v>
      </c>
      <c r="C24" s="39" t="s">
        <v>60</v>
      </c>
      <c r="D24" s="38">
        <v>2133</v>
      </c>
      <c r="E24" s="38">
        <v>11972</v>
      </c>
      <c r="F24" s="61" t="s">
        <v>60</v>
      </c>
      <c r="G24" s="40">
        <v>1414.4</v>
      </c>
      <c r="H24" s="40">
        <v>625.3</v>
      </c>
      <c r="I24" s="40">
        <v>362.2</v>
      </c>
      <c r="J24" s="56">
        <v>60</v>
      </c>
      <c r="K24" s="56">
        <v>206</v>
      </c>
      <c r="L24" s="40">
        <v>584.8</v>
      </c>
      <c r="M24" s="40">
        <v>1150.2</v>
      </c>
      <c r="N24" s="38">
        <v>17865</v>
      </c>
      <c r="O24" s="38">
        <v>3909</v>
      </c>
      <c r="P24" s="41">
        <f t="shared" si="0"/>
        <v>21.880772460117548</v>
      </c>
    </row>
    <row r="25" spans="1:16" ht="15" customHeight="1">
      <c r="A25" s="10" t="s">
        <v>55</v>
      </c>
      <c r="B25" s="13">
        <v>8233</v>
      </c>
      <c r="C25" s="42" t="s">
        <v>61</v>
      </c>
      <c r="D25" s="13">
        <v>8233</v>
      </c>
      <c r="E25" s="13">
        <v>116178</v>
      </c>
      <c r="F25" s="60" t="s">
        <v>60</v>
      </c>
      <c r="G25" s="19">
        <v>4087.5</v>
      </c>
      <c r="H25" s="19">
        <v>3494.7</v>
      </c>
      <c r="I25" s="19">
        <v>1742.5</v>
      </c>
      <c r="J25" s="57" t="s">
        <v>67</v>
      </c>
      <c r="K25" s="57" t="s">
        <v>67</v>
      </c>
      <c r="L25" s="57" t="s">
        <v>67</v>
      </c>
      <c r="M25" s="19">
        <v>5346</v>
      </c>
      <c r="N25" s="13">
        <v>140119</v>
      </c>
      <c r="O25" s="13">
        <v>17074</v>
      </c>
      <c r="P25" s="36">
        <f t="shared" si="0"/>
        <v>12.185356732491668</v>
      </c>
    </row>
    <row r="26" spans="1:16" ht="15" customHeight="1">
      <c r="A26" s="10" t="s">
        <v>56</v>
      </c>
      <c r="B26" s="13">
        <v>40822</v>
      </c>
      <c r="C26" s="13">
        <v>170</v>
      </c>
      <c r="D26" s="13">
        <v>40992</v>
      </c>
      <c r="E26" s="13">
        <v>312311</v>
      </c>
      <c r="F26" s="60" t="s">
        <v>60</v>
      </c>
      <c r="G26" s="19">
        <v>14549.6</v>
      </c>
      <c r="H26" s="19">
        <v>13918.5</v>
      </c>
      <c r="I26" s="19">
        <v>10132.4</v>
      </c>
      <c r="J26" s="58">
        <v>1394.3</v>
      </c>
      <c r="K26" s="58">
        <v>6718.2</v>
      </c>
      <c r="L26" s="19">
        <v>18367.9</v>
      </c>
      <c r="M26" s="19">
        <v>18970.4</v>
      </c>
      <c r="N26" s="13">
        <v>418959</v>
      </c>
      <c r="O26" s="13">
        <v>73883</v>
      </c>
      <c r="P26" s="25">
        <f t="shared" si="0"/>
        <v>17.634899835067394</v>
      </c>
    </row>
    <row r="27" ht="15" customHeight="1">
      <c r="P27" s="20" t="s">
        <v>63</v>
      </c>
    </row>
  </sheetData>
  <sheetProtection/>
  <mergeCells count="11">
    <mergeCell ref="G4:G5"/>
    <mergeCell ref="A4:A5"/>
    <mergeCell ref="B4:D4"/>
    <mergeCell ref="E4:E5"/>
    <mergeCell ref="F4:F5"/>
    <mergeCell ref="P4:P5"/>
    <mergeCell ref="H4:H5"/>
    <mergeCell ref="I4:L4"/>
    <mergeCell ref="M4:M5"/>
    <mergeCell ref="N4:N5"/>
    <mergeCell ref="O4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1" sqref="C21"/>
    </sheetView>
  </sheetViews>
  <sheetFormatPr defaultColWidth="9.00390625" defaultRowHeight="13.5"/>
  <cols>
    <col min="1" max="1" width="12.00390625" style="4" customWidth="1"/>
    <col min="2" max="16384" width="9.00390625" style="4" customWidth="1"/>
  </cols>
  <sheetData>
    <row r="1" ht="15" customHeight="1">
      <c r="A1" s="3" t="s">
        <v>20</v>
      </c>
    </row>
    <row r="2" ht="15" customHeight="1">
      <c r="P2" s="21" t="s">
        <v>92</v>
      </c>
    </row>
    <row r="3" spans="1:16" ht="15" customHeight="1">
      <c r="A3" s="5" t="s">
        <v>91</v>
      </c>
      <c r="P3" s="4" t="s">
        <v>58</v>
      </c>
    </row>
    <row r="4" spans="1:16" s="6" customFormat="1" ht="15" customHeight="1">
      <c r="A4" s="68" t="s">
        <v>36</v>
      </c>
      <c r="B4" s="65" t="s">
        <v>21</v>
      </c>
      <c r="C4" s="65"/>
      <c r="D4" s="65"/>
      <c r="E4" s="65" t="s">
        <v>25</v>
      </c>
      <c r="F4" s="65" t="s">
        <v>26</v>
      </c>
      <c r="G4" s="70" t="s">
        <v>27</v>
      </c>
      <c r="H4" s="65" t="s">
        <v>28</v>
      </c>
      <c r="I4" s="65" t="s">
        <v>32</v>
      </c>
      <c r="J4" s="65"/>
      <c r="K4" s="65"/>
      <c r="L4" s="65"/>
      <c r="M4" s="65" t="s">
        <v>33</v>
      </c>
      <c r="N4" s="65" t="s">
        <v>34</v>
      </c>
      <c r="O4" s="66" t="s">
        <v>35</v>
      </c>
      <c r="P4" s="67" t="s">
        <v>68</v>
      </c>
    </row>
    <row r="5" spans="1:16" s="6" customFormat="1" ht="24">
      <c r="A5" s="69"/>
      <c r="B5" s="50" t="s">
        <v>22</v>
      </c>
      <c r="C5" s="50" t="s">
        <v>23</v>
      </c>
      <c r="D5" s="50" t="s">
        <v>24</v>
      </c>
      <c r="E5" s="65"/>
      <c r="F5" s="65"/>
      <c r="G5" s="65"/>
      <c r="H5" s="65"/>
      <c r="I5" s="50" t="s">
        <v>29</v>
      </c>
      <c r="J5" s="50" t="s">
        <v>30</v>
      </c>
      <c r="K5" s="51" t="s">
        <v>31</v>
      </c>
      <c r="L5" s="50" t="s">
        <v>24</v>
      </c>
      <c r="M5" s="65"/>
      <c r="N5" s="65"/>
      <c r="O5" s="66"/>
      <c r="P5" s="66"/>
    </row>
    <row r="6" spans="1:16" ht="15" customHeight="1">
      <c r="A6" s="7"/>
      <c r="B6" s="14" t="s">
        <v>81</v>
      </c>
      <c r="C6" s="1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0" t="s">
        <v>82</v>
      </c>
    </row>
    <row r="7" spans="1:16" ht="15" customHeight="1">
      <c r="A7" s="8" t="s">
        <v>37</v>
      </c>
      <c r="B7" s="11">
        <v>8078</v>
      </c>
      <c r="C7" s="16" t="s">
        <v>60</v>
      </c>
      <c r="D7" s="11">
        <v>8078</v>
      </c>
      <c r="E7" s="11">
        <v>31919</v>
      </c>
      <c r="F7" s="16" t="s">
        <v>60</v>
      </c>
      <c r="G7" s="17">
        <v>2412</v>
      </c>
      <c r="H7" s="17">
        <v>2877.4</v>
      </c>
      <c r="I7" s="17">
        <v>2668.1</v>
      </c>
      <c r="J7" s="53">
        <v>278.3</v>
      </c>
      <c r="K7" s="53">
        <v>2080</v>
      </c>
      <c r="L7" s="17">
        <v>5026.4</v>
      </c>
      <c r="M7" s="17">
        <v>3304.2</v>
      </c>
      <c r="N7" s="11">
        <v>53617</v>
      </c>
      <c r="O7" s="11">
        <v>15982</v>
      </c>
      <c r="P7" s="24">
        <f aca="true" t="shared" si="0" ref="P7:P26">O7/N7*100</f>
        <v>29.807710241154854</v>
      </c>
    </row>
    <row r="8" spans="1:16" ht="15" customHeight="1">
      <c r="A8" s="8" t="s">
        <v>38</v>
      </c>
      <c r="B8" s="11">
        <v>923</v>
      </c>
      <c r="C8" s="16" t="s">
        <v>60</v>
      </c>
      <c r="D8" s="11">
        <v>923</v>
      </c>
      <c r="E8" s="11">
        <v>19929</v>
      </c>
      <c r="F8" s="16" t="s">
        <v>60</v>
      </c>
      <c r="G8" s="17">
        <v>340.2</v>
      </c>
      <c r="H8" s="17">
        <v>877.3</v>
      </c>
      <c r="I8" s="17">
        <v>695.1</v>
      </c>
      <c r="J8" s="54">
        <v>173.4</v>
      </c>
      <c r="K8" s="54">
        <v>539.3</v>
      </c>
      <c r="L8" s="17">
        <v>1407.8</v>
      </c>
      <c r="M8" s="17">
        <v>1620.7</v>
      </c>
      <c r="N8" s="11">
        <v>25098</v>
      </c>
      <c r="O8" s="11">
        <v>3208</v>
      </c>
      <c r="P8" s="24">
        <f t="shared" si="0"/>
        <v>12.781894971710894</v>
      </c>
    </row>
    <row r="9" spans="1:16" ht="15" customHeight="1">
      <c r="A9" s="8" t="s">
        <v>39</v>
      </c>
      <c r="B9" s="11">
        <v>1466</v>
      </c>
      <c r="C9" s="16" t="s">
        <v>60</v>
      </c>
      <c r="D9" s="11">
        <v>1466</v>
      </c>
      <c r="E9" s="11">
        <v>19094</v>
      </c>
      <c r="F9" s="16" t="s">
        <v>60</v>
      </c>
      <c r="G9" s="17">
        <v>561.5</v>
      </c>
      <c r="H9" s="17">
        <v>652.2</v>
      </c>
      <c r="I9" s="17">
        <v>418.7</v>
      </c>
      <c r="J9" s="54">
        <v>20</v>
      </c>
      <c r="K9" s="54">
        <v>245</v>
      </c>
      <c r="L9" s="17">
        <v>683.7</v>
      </c>
      <c r="M9" s="17">
        <v>829.6</v>
      </c>
      <c r="N9" s="11">
        <v>23287</v>
      </c>
      <c r="O9" s="11">
        <v>2802</v>
      </c>
      <c r="P9" s="24">
        <f t="shared" si="0"/>
        <v>12.03246446515223</v>
      </c>
    </row>
    <row r="10" spans="1:16" ht="15" customHeight="1">
      <c r="A10" s="8" t="s">
        <v>40</v>
      </c>
      <c r="B10" s="11">
        <v>4252</v>
      </c>
      <c r="C10" s="11">
        <v>115</v>
      </c>
      <c r="D10" s="11">
        <v>4367</v>
      </c>
      <c r="E10" s="11">
        <v>75857</v>
      </c>
      <c r="F10" s="11">
        <v>5</v>
      </c>
      <c r="G10" s="17">
        <v>3052.1</v>
      </c>
      <c r="H10" s="17">
        <v>1207.9</v>
      </c>
      <c r="I10" s="17">
        <v>624.1</v>
      </c>
      <c r="J10" s="54">
        <v>45.5</v>
      </c>
      <c r="K10" s="54">
        <v>381.3</v>
      </c>
      <c r="L10" s="17">
        <v>1050.9</v>
      </c>
      <c r="M10" s="17">
        <v>1695.1</v>
      </c>
      <c r="N10" s="11">
        <v>87230</v>
      </c>
      <c r="O10" s="11">
        <v>6621</v>
      </c>
      <c r="P10" s="24">
        <f t="shared" si="0"/>
        <v>7.590278573885131</v>
      </c>
    </row>
    <row r="11" spans="1:16" ht="15" customHeight="1">
      <c r="A11" s="8" t="s">
        <v>41</v>
      </c>
      <c r="B11" s="11">
        <v>1945</v>
      </c>
      <c r="C11" s="11">
        <v>138</v>
      </c>
      <c r="D11" s="11">
        <v>2083</v>
      </c>
      <c r="E11" s="11">
        <v>20229</v>
      </c>
      <c r="F11" s="16" t="s">
        <v>60</v>
      </c>
      <c r="G11" s="17">
        <v>760.5</v>
      </c>
      <c r="H11" s="17">
        <v>724.4</v>
      </c>
      <c r="I11" s="17">
        <v>403</v>
      </c>
      <c r="J11" s="54">
        <v>77.2</v>
      </c>
      <c r="K11" s="54">
        <v>186.2</v>
      </c>
      <c r="L11" s="17">
        <v>666.4</v>
      </c>
      <c r="M11" s="17">
        <v>904.7</v>
      </c>
      <c r="N11" s="11">
        <v>25368</v>
      </c>
      <c r="O11" s="11">
        <v>3474</v>
      </c>
      <c r="P11" s="24">
        <f t="shared" si="0"/>
        <v>13.69441816461684</v>
      </c>
    </row>
    <row r="12" spans="1:16" ht="15" customHeight="1">
      <c r="A12" s="8" t="s">
        <v>42</v>
      </c>
      <c r="B12" s="11">
        <v>2128</v>
      </c>
      <c r="C12" s="16" t="s">
        <v>60</v>
      </c>
      <c r="D12" s="11">
        <v>2128</v>
      </c>
      <c r="E12" s="11">
        <v>3142</v>
      </c>
      <c r="F12" s="11">
        <v>3</v>
      </c>
      <c r="G12" s="17">
        <v>515.8</v>
      </c>
      <c r="H12" s="17">
        <v>742.3</v>
      </c>
      <c r="I12" s="17">
        <v>808.7</v>
      </c>
      <c r="J12" s="54">
        <v>117.9</v>
      </c>
      <c r="K12" s="54">
        <v>526.9</v>
      </c>
      <c r="L12" s="17">
        <v>1453.5</v>
      </c>
      <c r="M12" s="17">
        <v>493.4</v>
      </c>
      <c r="N12" s="11">
        <v>8475</v>
      </c>
      <c r="O12" s="11">
        <v>4321</v>
      </c>
      <c r="P12" s="24">
        <f t="shared" si="0"/>
        <v>50.985250737463126</v>
      </c>
    </row>
    <row r="13" spans="1:16" ht="15" customHeight="1">
      <c r="A13" s="8" t="s">
        <v>43</v>
      </c>
      <c r="B13" s="11">
        <v>3453</v>
      </c>
      <c r="C13" s="16" t="s">
        <v>60</v>
      </c>
      <c r="D13" s="11">
        <v>3453</v>
      </c>
      <c r="E13" s="11">
        <v>4452</v>
      </c>
      <c r="F13" s="16" t="s">
        <v>60</v>
      </c>
      <c r="G13" s="17">
        <v>639.1</v>
      </c>
      <c r="H13" s="17">
        <v>680.4</v>
      </c>
      <c r="I13" s="17">
        <v>411.8</v>
      </c>
      <c r="J13" s="54">
        <v>103.8</v>
      </c>
      <c r="K13" s="54">
        <v>363.3</v>
      </c>
      <c r="L13" s="17">
        <v>878.9</v>
      </c>
      <c r="M13" s="17">
        <v>1595.6</v>
      </c>
      <c r="N13" s="11">
        <v>11699</v>
      </c>
      <c r="O13" s="11">
        <v>5012</v>
      </c>
      <c r="P13" s="24">
        <f t="shared" si="0"/>
        <v>42.84126848448586</v>
      </c>
    </row>
    <row r="14" spans="1:16" ht="15" customHeight="1">
      <c r="A14" s="29" t="s">
        <v>44</v>
      </c>
      <c r="B14" s="30">
        <v>3750</v>
      </c>
      <c r="C14" s="31" t="s">
        <v>60</v>
      </c>
      <c r="D14" s="30">
        <v>3750</v>
      </c>
      <c r="E14" s="30">
        <v>14188</v>
      </c>
      <c r="F14" s="31" t="s">
        <v>60</v>
      </c>
      <c r="G14" s="32">
        <v>654.7</v>
      </c>
      <c r="H14" s="32">
        <v>1171.7</v>
      </c>
      <c r="I14" s="32">
        <v>1041.2</v>
      </c>
      <c r="J14" s="55">
        <v>208.6</v>
      </c>
      <c r="K14" s="55">
        <v>681.6</v>
      </c>
      <c r="L14" s="32">
        <v>1931.4</v>
      </c>
      <c r="M14" s="32">
        <v>1379.2</v>
      </c>
      <c r="N14" s="30">
        <v>23075</v>
      </c>
      <c r="O14" s="30">
        <v>6853</v>
      </c>
      <c r="P14" s="33">
        <f t="shared" si="0"/>
        <v>29.698808234019502</v>
      </c>
    </row>
    <row r="15" spans="1:16" ht="15" customHeight="1">
      <c r="A15" s="37" t="s">
        <v>45</v>
      </c>
      <c r="B15" s="38">
        <v>6724</v>
      </c>
      <c r="C15" s="39" t="s">
        <v>60</v>
      </c>
      <c r="D15" s="38">
        <v>6724</v>
      </c>
      <c r="E15" s="38">
        <v>7364</v>
      </c>
      <c r="F15" s="38">
        <v>13</v>
      </c>
      <c r="G15" s="40">
        <v>1527.4</v>
      </c>
      <c r="H15" s="40">
        <v>1379</v>
      </c>
      <c r="I15" s="40">
        <v>1247.3</v>
      </c>
      <c r="J15" s="56">
        <v>297</v>
      </c>
      <c r="K15" s="56">
        <v>907.2</v>
      </c>
      <c r="L15" s="40">
        <v>2451.5</v>
      </c>
      <c r="M15" s="40">
        <v>1545.1</v>
      </c>
      <c r="N15" s="38">
        <v>20991</v>
      </c>
      <c r="O15" s="38">
        <v>10542</v>
      </c>
      <c r="P15" s="41">
        <f t="shared" si="0"/>
        <v>50.22152351007575</v>
      </c>
    </row>
    <row r="16" spans="1:16" ht="15" customHeight="1">
      <c r="A16" s="10" t="s">
        <v>46</v>
      </c>
      <c r="B16" s="13">
        <v>32719</v>
      </c>
      <c r="C16" s="13">
        <v>253</v>
      </c>
      <c r="D16" s="13">
        <v>32972</v>
      </c>
      <c r="E16" s="13">
        <v>196174</v>
      </c>
      <c r="F16" s="13">
        <v>21</v>
      </c>
      <c r="G16" s="19">
        <v>10463.3</v>
      </c>
      <c r="H16" s="19">
        <v>10312.6</v>
      </c>
      <c r="I16" s="19">
        <v>8318</v>
      </c>
      <c r="J16" s="57">
        <v>1321.7</v>
      </c>
      <c r="K16" s="57">
        <v>3046.5</v>
      </c>
      <c r="L16" s="19">
        <v>15550.5</v>
      </c>
      <c r="M16" s="19">
        <v>13367.6</v>
      </c>
      <c r="N16" s="13">
        <v>278840</v>
      </c>
      <c r="O16" s="13">
        <v>58814</v>
      </c>
      <c r="P16" s="36">
        <f t="shared" si="0"/>
        <v>21.09238272844642</v>
      </c>
    </row>
    <row r="17" spans="1:16" ht="15" customHeight="1">
      <c r="A17" s="8" t="s">
        <v>47</v>
      </c>
      <c r="B17" s="11">
        <v>1040</v>
      </c>
      <c r="C17" s="16" t="s">
        <v>60</v>
      </c>
      <c r="D17" s="11">
        <v>1040</v>
      </c>
      <c r="E17" s="11">
        <v>6873</v>
      </c>
      <c r="F17" s="16" t="s">
        <v>60</v>
      </c>
      <c r="G17" s="17">
        <v>425</v>
      </c>
      <c r="H17" s="17">
        <v>366.8</v>
      </c>
      <c r="I17" s="17">
        <v>265.9</v>
      </c>
      <c r="J17" s="53">
        <v>7.6</v>
      </c>
      <c r="K17" s="53">
        <v>151.6</v>
      </c>
      <c r="L17" s="17">
        <v>425.1</v>
      </c>
      <c r="M17" s="17">
        <v>304.1</v>
      </c>
      <c r="N17" s="11">
        <v>9434</v>
      </c>
      <c r="O17" s="11">
        <v>1832</v>
      </c>
      <c r="P17" s="24">
        <f t="shared" si="0"/>
        <v>19.419122323510706</v>
      </c>
    </row>
    <row r="18" spans="1:16" ht="15" customHeight="1">
      <c r="A18" s="8" t="s">
        <v>48</v>
      </c>
      <c r="B18" s="11">
        <v>487</v>
      </c>
      <c r="C18" s="16" t="s">
        <v>60</v>
      </c>
      <c r="D18" s="11">
        <v>487</v>
      </c>
      <c r="E18" s="11">
        <v>17851</v>
      </c>
      <c r="F18" s="11">
        <v>1</v>
      </c>
      <c r="G18" s="17">
        <v>148.1</v>
      </c>
      <c r="H18" s="17">
        <v>243</v>
      </c>
      <c r="I18" s="17">
        <v>76.2</v>
      </c>
      <c r="J18" s="53">
        <v>1.4</v>
      </c>
      <c r="K18" s="53">
        <v>33.5</v>
      </c>
      <c r="L18" s="17">
        <v>111.1</v>
      </c>
      <c r="M18" s="17">
        <v>631.8</v>
      </c>
      <c r="N18" s="11">
        <v>19472</v>
      </c>
      <c r="O18" s="11">
        <v>840</v>
      </c>
      <c r="P18" s="24">
        <f t="shared" si="0"/>
        <v>4.313886606409203</v>
      </c>
    </row>
    <row r="19" spans="1:16" ht="15" customHeight="1">
      <c r="A19" s="8" t="s">
        <v>49</v>
      </c>
      <c r="B19" s="11">
        <v>1069</v>
      </c>
      <c r="C19" s="16" t="s">
        <v>60</v>
      </c>
      <c r="D19" s="11">
        <v>1069</v>
      </c>
      <c r="E19" s="11">
        <v>31463</v>
      </c>
      <c r="F19" s="16" t="s">
        <v>60</v>
      </c>
      <c r="G19" s="17">
        <v>683.6</v>
      </c>
      <c r="H19" s="17">
        <v>611.8</v>
      </c>
      <c r="I19" s="17">
        <v>222.8</v>
      </c>
      <c r="J19" s="54">
        <v>5.5</v>
      </c>
      <c r="K19" s="54">
        <v>84.4</v>
      </c>
      <c r="L19" s="17">
        <v>312.7</v>
      </c>
      <c r="M19" s="17">
        <v>243.9</v>
      </c>
      <c r="N19" s="11">
        <v>34384</v>
      </c>
      <c r="O19" s="11">
        <v>1994</v>
      </c>
      <c r="P19" s="24">
        <f t="shared" si="0"/>
        <v>5.799208934388087</v>
      </c>
    </row>
    <row r="20" spans="1:16" ht="15" customHeight="1">
      <c r="A20" s="8" t="s">
        <v>50</v>
      </c>
      <c r="B20" s="11">
        <v>1426</v>
      </c>
      <c r="C20" s="16" t="s">
        <v>60</v>
      </c>
      <c r="D20" s="11">
        <v>1426</v>
      </c>
      <c r="E20" s="11">
        <v>11380</v>
      </c>
      <c r="F20" s="16" t="s">
        <v>60</v>
      </c>
      <c r="G20" s="17">
        <v>192.9</v>
      </c>
      <c r="H20" s="17">
        <v>556.6</v>
      </c>
      <c r="I20" s="17">
        <v>298.1</v>
      </c>
      <c r="J20" s="54">
        <v>40.6</v>
      </c>
      <c r="K20" s="54">
        <v>183</v>
      </c>
      <c r="L20" s="17">
        <v>521.7</v>
      </c>
      <c r="M20" s="17">
        <v>1218.8</v>
      </c>
      <c r="N20" s="11">
        <v>15296</v>
      </c>
      <c r="O20" s="11">
        <v>2504</v>
      </c>
      <c r="P20" s="24">
        <f t="shared" si="0"/>
        <v>16.37029288702929</v>
      </c>
    </row>
    <row r="21" spans="1:16" ht="15" customHeight="1">
      <c r="A21" s="8" t="s">
        <v>51</v>
      </c>
      <c r="B21" s="11">
        <v>882</v>
      </c>
      <c r="C21" s="16" t="s">
        <v>60</v>
      </c>
      <c r="D21" s="11">
        <v>882</v>
      </c>
      <c r="E21" s="11">
        <v>12570</v>
      </c>
      <c r="F21" s="16" t="s">
        <v>60</v>
      </c>
      <c r="G21" s="17">
        <v>781.2</v>
      </c>
      <c r="H21" s="17">
        <v>274.6</v>
      </c>
      <c r="I21" s="17">
        <v>199.5</v>
      </c>
      <c r="J21" s="54">
        <v>2.3</v>
      </c>
      <c r="K21" s="54">
        <v>82.1</v>
      </c>
      <c r="L21" s="17">
        <v>283.9</v>
      </c>
      <c r="M21" s="17">
        <v>440.3</v>
      </c>
      <c r="N21" s="11">
        <v>15232</v>
      </c>
      <c r="O21" s="11">
        <v>1441</v>
      </c>
      <c r="P21" s="24">
        <f t="shared" si="0"/>
        <v>9.460346638655462</v>
      </c>
    </row>
    <row r="22" spans="1:16" ht="15" customHeight="1">
      <c r="A22" s="8" t="s">
        <v>52</v>
      </c>
      <c r="B22" s="11">
        <v>468</v>
      </c>
      <c r="C22" s="16" t="s">
        <v>60</v>
      </c>
      <c r="D22" s="11">
        <v>468</v>
      </c>
      <c r="E22" s="11">
        <v>5342</v>
      </c>
      <c r="F22" s="16" t="s">
        <v>60</v>
      </c>
      <c r="G22" s="17">
        <v>67</v>
      </c>
      <c r="H22" s="17">
        <v>251</v>
      </c>
      <c r="I22" s="17">
        <v>141.6</v>
      </c>
      <c r="J22" s="53" t="s">
        <v>87</v>
      </c>
      <c r="K22" s="53" t="s">
        <v>87</v>
      </c>
      <c r="L22" s="17">
        <v>301.5</v>
      </c>
      <c r="M22" s="17">
        <v>785.5</v>
      </c>
      <c r="N22" s="11">
        <v>7215</v>
      </c>
      <c r="O22" s="11">
        <v>1021</v>
      </c>
      <c r="P22" s="24">
        <f t="shared" si="0"/>
        <v>14.15107415107415</v>
      </c>
    </row>
    <row r="23" spans="1:16" ht="15" customHeight="1">
      <c r="A23" s="8" t="s">
        <v>53</v>
      </c>
      <c r="B23" s="11">
        <v>761</v>
      </c>
      <c r="C23" s="16" t="s">
        <v>60</v>
      </c>
      <c r="D23" s="11">
        <v>761</v>
      </c>
      <c r="E23" s="11">
        <v>18731</v>
      </c>
      <c r="F23" s="16" t="s">
        <v>60</v>
      </c>
      <c r="G23" s="17">
        <v>376.3</v>
      </c>
      <c r="H23" s="17">
        <v>484.2</v>
      </c>
      <c r="I23" s="17">
        <v>170</v>
      </c>
      <c r="J23" s="53" t="s">
        <v>87</v>
      </c>
      <c r="K23" s="53" t="s">
        <v>87</v>
      </c>
      <c r="L23" s="17">
        <v>276.6</v>
      </c>
      <c r="M23" s="17">
        <v>591.9</v>
      </c>
      <c r="N23" s="11">
        <v>21221</v>
      </c>
      <c r="O23" s="11">
        <v>1522</v>
      </c>
      <c r="P23" s="24">
        <f t="shared" si="0"/>
        <v>7.1721408039206445</v>
      </c>
    </row>
    <row r="24" spans="1:16" ht="15" customHeight="1">
      <c r="A24" s="37" t="s">
        <v>54</v>
      </c>
      <c r="B24" s="38">
        <v>2133</v>
      </c>
      <c r="C24" s="39" t="s">
        <v>60</v>
      </c>
      <c r="D24" s="38">
        <v>2133</v>
      </c>
      <c r="E24" s="38">
        <v>11973</v>
      </c>
      <c r="F24" s="39" t="s">
        <v>60</v>
      </c>
      <c r="G24" s="40">
        <v>1377.4</v>
      </c>
      <c r="H24" s="40">
        <v>610.3</v>
      </c>
      <c r="I24" s="40">
        <v>361.6</v>
      </c>
      <c r="J24" s="56">
        <v>62.6</v>
      </c>
      <c r="K24" s="56">
        <v>160.6</v>
      </c>
      <c r="L24" s="40">
        <v>584.8</v>
      </c>
      <c r="M24" s="40">
        <v>1186.5</v>
      </c>
      <c r="N24" s="38">
        <v>17865</v>
      </c>
      <c r="O24" s="38">
        <v>3328</v>
      </c>
      <c r="P24" s="41">
        <f t="shared" si="0"/>
        <v>18.628603414497622</v>
      </c>
    </row>
    <row r="25" spans="1:16" ht="15" customHeight="1">
      <c r="A25" s="10" t="s">
        <v>55</v>
      </c>
      <c r="B25" s="13">
        <v>8266</v>
      </c>
      <c r="C25" s="42" t="s">
        <v>61</v>
      </c>
      <c r="D25" s="13">
        <v>8266</v>
      </c>
      <c r="E25" s="13">
        <v>116183</v>
      </c>
      <c r="F25" s="13">
        <v>1</v>
      </c>
      <c r="G25" s="19">
        <v>4051.5</v>
      </c>
      <c r="H25" s="19">
        <v>3398.3</v>
      </c>
      <c r="I25" s="19">
        <v>1735.7</v>
      </c>
      <c r="J25" s="57" t="s">
        <v>87</v>
      </c>
      <c r="K25" s="57" t="s">
        <v>87</v>
      </c>
      <c r="L25" s="19">
        <v>2817.4</v>
      </c>
      <c r="M25" s="19">
        <v>5402.8</v>
      </c>
      <c r="N25" s="13">
        <v>140119</v>
      </c>
      <c r="O25" s="13">
        <v>14481</v>
      </c>
      <c r="P25" s="36">
        <f t="shared" si="0"/>
        <v>10.33478685974065</v>
      </c>
    </row>
    <row r="26" spans="1:16" ht="15" customHeight="1">
      <c r="A26" s="10" t="s">
        <v>56</v>
      </c>
      <c r="B26" s="13">
        <v>40985</v>
      </c>
      <c r="C26" s="13">
        <v>253</v>
      </c>
      <c r="D26" s="13">
        <v>41238</v>
      </c>
      <c r="E26" s="13">
        <v>312356</v>
      </c>
      <c r="F26" s="13">
        <v>23</v>
      </c>
      <c r="G26" s="19">
        <v>14519.3</v>
      </c>
      <c r="H26" s="19">
        <v>13710.9</v>
      </c>
      <c r="I26" s="19">
        <v>10053.7</v>
      </c>
      <c r="J26" s="58">
        <v>1451</v>
      </c>
      <c r="K26" s="58">
        <v>6863.2</v>
      </c>
      <c r="L26" s="19">
        <v>18367.9</v>
      </c>
      <c r="M26" s="19">
        <v>18743.9</v>
      </c>
      <c r="N26" s="13">
        <v>418959</v>
      </c>
      <c r="O26" s="13">
        <v>73317</v>
      </c>
      <c r="P26" s="25">
        <f t="shared" si="0"/>
        <v>17.499803083356603</v>
      </c>
    </row>
    <row r="27" ht="15" customHeight="1">
      <c r="P27" s="20" t="s">
        <v>63</v>
      </c>
    </row>
  </sheetData>
  <sheetProtection/>
  <mergeCells count="11">
    <mergeCell ref="P4:P5"/>
    <mergeCell ref="H4:H5"/>
    <mergeCell ref="I4:L4"/>
    <mergeCell ref="M4:M5"/>
    <mergeCell ref="N4:N5"/>
    <mergeCell ref="O4:O5"/>
    <mergeCell ref="G4:G5"/>
    <mergeCell ref="A4:A5"/>
    <mergeCell ref="B4:D4"/>
    <mergeCell ref="E4:E5"/>
    <mergeCell ref="F4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00390625" style="4" customWidth="1"/>
    <col min="2" max="16384" width="9.00390625" style="4" customWidth="1"/>
  </cols>
  <sheetData>
    <row r="1" ht="15" customHeight="1">
      <c r="A1" s="3" t="s">
        <v>20</v>
      </c>
    </row>
    <row r="2" ht="15" customHeight="1">
      <c r="P2" s="21" t="s">
        <v>89</v>
      </c>
    </row>
    <row r="3" spans="1:16" ht="15" customHeight="1">
      <c r="A3" s="5" t="s">
        <v>88</v>
      </c>
      <c r="P3" s="4" t="s">
        <v>58</v>
      </c>
    </row>
    <row r="4" spans="1:16" s="6" customFormat="1" ht="15" customHeight="1">
      <c r="A4" s="68" t="s">
        <v>36</v>
      </c>
      <c r="B4" s="65" t="s">
        <v>21</v>
      </c>
      <c r="C4" s="65"/>
      <c r="D4" s="65"/>
      <c r="E4" s="65" t="s">
        <v>25</v>
      </c>
      <c r="F4" s="65" t="s">
        <v>26</v>
      </c>
      <c r="G4" s="70" t="s">
        <v>27</v>
      </c>
      <c r="H4" s="65" t="s">
        <v>28</v>
      </c>
      <c r="I4" s="65" t="s">
        <v>32</v>
      </c>
      <c r="J4" s="65"/>
      <c r="K4" s="65"/>
      <c r="L4" s="65"/>
      <c r="M4" s="65" t="s">
        <v>33</v>
      </c>
      <c r="N4" s="65" t="s">
        <v>34</v>
      </c>
      <c r="O4" s="66" t="s">
        <v>35</v>
      </c>
      <c r="P4" s="67" t="s">
        <v>68</v>
      </c>
    </row>
    <row r="5" spans="1:16" s="6" customFormat="1" ht="24">
      <c r="A5" s="69"/>
      <c r="B5" s="50" t="s">
        <v>22</v>
      </c>
      <c r="C5" s="50" t="s">
        <v>23</v>
      </c>
      <c r="D5" s="50" t="s">
        <v>24</v>
      </c>
      <c r="E5" s="65"/>
      <c r="F5" s="65"/>
      <c r="G5" s="65"/>
      <c r="H5" s="65"/>
      <c r="I5" s="50" t="s">
        <v>29</v>
      </c>
      <c r="J5" s="50" t="s">
        <v>30</v>
      </c>
      <c r="K5" s="51" t="s">
        <v>31</v>
      </c>
      <c r="L5" s="50" t="s">
        <v>24</v>
      </c>
      <c r="M5" s="65"/>
      <c r="N5" s="65"/>
      <c r="O5" s="66"/>
      <c r="P5" s="66"/>
    </row>
    <row r="6" spans="1:16" ht="15" customHeight="1">
      <c r="A6" s="7"/>
      <c r="B6" s="14" t="s">
        <v>81</v>
      </c>
      <c r="C6" s="1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0" t="s">
        <v>82</v>
      </c>
    </row>
    <row r="7" spans="1:16" ht="15" customHeight="1">
      <c r="A7" s="8" t="s">
        <v>37</v>
      </c>
      <c r="B7" s="11">
        <v>8090</v>
      </c>
      <c r="C7" s="16" t="s">
        <v>60</v>
      </c>
      <c r="D7" s="11">
        <v>8090</v>
      </c>
      <c r="E7" s="11">
        <v>31920</v>
      </c>
      <c r="F7" s="16" t="s">
        <v>60</v>
      </c>
      <c r="G7" s="17">
        <v>2466</v>
      </c>
      <c r="H7" s="17">
        <v>2901.8</v>
      </c>
      <c r="I7" s="17">
        <v>2651.2</v>
      </c>
      <c r="J7" s="53">
        <v>287.6</v>
      </c>
      <c r="K7" s="53">
        <v>2071.2</v>
      </c>
      <c r="L7" s="17">
        <v>5010</v>
      </c>
      <c r="M7" s="17">
        <v>3229.2</v>
      </c>
      <c r="N7" s="11">
        <v>53617</v>
      </c>
      <c r="O7" s="11">
        <v>16002</v>
      </c>
      <c r="P7" s="24">
        <f aca="true" t="shared" si="0" ref="P7:P26">O7/N7*100</f>
        <v>29.845011843258668</v>
      </c>
    </row>
    <row r="8" spans="1:16" ht="15" customHeight="1">
      <c r="A8" s="8" t="s">
        <v>38</v>
      </c>
      <c r="B8" s="11">
        <v>928</v>
      </c>
      <c r="C8" s="16" t="s">
        <v>60</v>
      </c>
      <c r="D8" s="11">
        <v>928</v>
      </c>
      <c r="E8" s="11">
        <v>19919</v>
      </c>
      <c r="F8" s="16" t="s">
        <v>60</v>
      </c>
      <c r="G8" s="17">
        <v>340.4</v>
      </c>
      <c r="H8" s="17">
        <v>867.6</v>
      </c>
      <c r="I8" s="17">
        <v>689.7</v>
      </c>
      <c r="J8" s="54">
        <v>173.6</v>
      </c>
      <c r="K8" s="54">
        <v>539.2</v>
      </c>
      <c r="L8" s="17">
        <v>1402.5</v>
      </c>
      <c r="M8" s="17">
        <v>1635.5</v>
      </c>
      <c r="N8" s="11">
        <v>25093</v>
      </c>
      <c r="O8" s="11">
        <v>3198</v>
      </c>
      <c r="P8" s="24">
        <f t="shared" si="0"/>
        <v>12.744590124735982</v>
      </c>
    </row>
    <row r="9" spans="1:16" ht="15" customHeight="1">
      <c r="A9" s="8" t="s">
        <v>39</v>
      </c>
      <c r="B9" s="11">
        <v>1470</v>
      </c>
      <c r="C9" s="16" t="s">
        <v>60</v>
      </c>
      <c r="D9" s="11">
        <v>1470</v>
      </c>
      <c r="E9" s="11">
        <v>19094</v>
      </c>
      <c r="F9" s="16" t="s">
        <v>60</v>
      </c>
      <c r="G9" s="17">
        <v>558.6</v>
      </c>
      <c r="H9" s="17">
        <v>639.2</v>
      </c>
      <c r="I9" s="17">
        <v>416.7</v>
      </c>
      <c r="J9" s="54">
        <v>22.4</v>
      </c>
      <c r="K9" s="54">
        <v>240.7</v>
      </c>
      <c r="L9" s="17">
        <v>679.8</v>
      </c>
      <c r="M9" s="17">
        <v>845.4</v>
      </c>
      <c r="N9" s="11">
        <v>23287</v>
      </c>
      <c r="O9" s="11">
        <v>2789</v>
      </c>
      <c r="P9" s="24">
        <f t="shared" si="0"/>
        <v>11.976639326662946</v>
      </c>
    </row>
    <row r="10" spans="1:16" ht="15" customHeight="1">
      <c r="A10" s="8" t="s">
        <v>40</v>
      </c>
      <c r="B10" s="11">
        <v>4250</v>
      </c>
      <c r="C10" s="11">
        <v>115</v>
      </c>
      <c r="D10" s="11">
        <v>4365</v>
      </c>
      <c r="E10" s="11">
        <v>75857</v>
      </c>
      <c r="F10" s="11">
        <v>5</v>
      </c>
      <c r="G10" s="17">
        <v>3062.9</v>
      </c>
      <c r="H10" s="17">
        <v>1230.6</v>
      </c>
      <c r="I10" s="17">
        <v>622.2</v>
      </c>
      <c r="J10" s="54">
        <v>42.5</v>
      </c>
      <c r="K10" s="54">
        <v>385.1</v>
      </c>
      <c r="L10" s="17">
        <v>1049.8</v>
      </c>
      <c r="M10" s="17">
        <v>1664.7</v>
      </c>
      <c r="N10" s="11">
        <v>87230</v>
      </c>
      <c r="O10" s="11">
        <v>6640</v>
      </c>
      <c r="P10" s="24">
        <f t="shared" si="0"/>
        <v>7.612060071076465</v>
      </c>
    </row>
    <row r="11" spans="1:16" ht="15" customHeight="1">
      <c r="A11" s="8" t="s">
        <v>41</v>
      </c>
      <c r="B11" s="11">
        <v>1950</v>
      </c>
      <c r="C11" s="11">
        <v>138</v>
      </c>
      <c r="D11" s="11">
        <v>2088</v>
      </c>
      <c r="E11" s="11">
        <v>20229</v>
      </c>
      <c r="F11" s="16" t="s">
        <v>60</v>
      </c>
      <c r="G11" s="17">
        <v>761.7</v>
      </c>
      <c r="H11" s="17">
        <v>713.9</v>
      </c>
      <c r="I11" s="17">
        <v>401.5</v>
      </c>
      <c r="J11" s="54">
        <v>75.7</v>
      </c>
      <c r="K11" s="54">
        <v>186.1</v>
      </c>
      <c r="L11" s="17">
        <v>663.3</v>
      </c>
      <c r="M11" s="17">
        <v>912.1</v>
      </c>
      <c r="N11" s="11">
        <v>25368</v>
      </c>
      <c r="O11" s="11">
        <v>3465</v>
      </c>
      <c r="P11" s="24">
        <f t="shared" si="0"/>
        <v>13.658940397350994</v>
      </c>
    </row>
    <row r="12" spans="1:16" ht="15" customHeight="1">
      <c r="A12" s="8" t="s">
        <v>42</v>
      </c>
      <c r="B12" s="11">
        <v>2140</v>
      </c>
      <c r="C12" s="16" t="s">
        <v>60</v>
      </c>
      <c r="D12" s="11">
        <v>2140</v>
      </c>
      <c r="E12" s="11">
        <v>3142</v>
      </c>
      <c r="F12" s="11">
        <v>3</v>
      </c>
      <c r="G12" s="17">
        <v>566.5</v>
      </c>
      <c r="H12" s="17">
        <v>740.6</v>
      </c>
      <c r="I12" s="17">
        <v>801.9</v>
      </c>
      <c r="J12" s="54">
        <v>122.3</v>
      </c>
      <c r="K12" s="54">
        <v>524.6</v>
      </c>
      <c r="L12" s="17">
        <v>1448.8</v>
      </c>
      <c r="M12" s="17">
        <v>437.2</v>
      </c>
      <c r="N12" s="11">
        <v>8475</v>
      </c>
      <c r="O12" s="11">
        <v>4326</v>
      </c>
      <c r="P12" s="24">
        <f t="shared" si="0"/>
        <v>51.04424778761062</v>
      </c>
    </row>
    <row r="13" spans="1:16" ht="15" customHeight="1">
      <c r="A13" s="8" t="s">
        <v>43</v>
      </c>
      <c r="B13" s="11">
        <v>3460</v>
      </c>
      <c r="C13" s="16" t="s">
        <v>60</v>
      </c>
      <c r="D13" s="11">
        <v>3460</v>
      </c>
      <c r="E13" s="11">
        <v>4452</v>
      </c>
      <c r="F13" s="16" t="s">
        <v>60</v>
      </c>
      <c r="G13" s="17">
        <v>667</v>
      </c>
      <c r="H13" s="17">
        <v>680.1</v>
      </c>
      <c r="I13" s="17">
        <v>409.5</v>
      </c>
      <c r="J13" s="54">
        <v>108.5</v>
      </c>
      <c r="K13" s="54">
        <v>360.9</v>
      </c>
      <c r="L13" s="17">
        <v>878.9</v>
      </c>
      <c r="M13" s="17">
        <v>1561</v>
      </c>
      <c r="N13" s="11">
        <v>11699</v>
      </c>
      <c r="O13" s="11">
        <v>5019</v>
      </c>
      <c r="P13" s="24">
        <f t="shared" si="0"/>
        <v>42.901102658346865</v>
      </c>
    </row>
    <row r="14" spans="1:16" ht="15" customHeight="1">
      <c r="A14" s="29" t="s">
        <v>44</v>
      </c>
      <c r="B14" s="30">
        <v>3770</v>
      </c>
      <c r="C14" s="31" t="s">
        <v>60</v>
      </c>
      <c r="D14" s="30">
        <v>3770</v>
      </c>
      <c r="E14" s="30">
        <v>14188</v>
      </c>
      <c r="F14" s="31" t="s">
        <v>60</v>
      </c>
      <c r="G14" s="32">
        <v>675</v>
      </c>
      <c r="H14" s="32">
        <v>1170.7</v>
      </c>
      <c r="I14" s="32">
        <v>1030.8</v>
      </c>
      <c r="J14" s="55">
        <v>204.2</v>
      </c>
      <c r="K14" s="55">
        <v>687.1</v>
      </c>
      <c r="L14" s="32">
        <v>1922.1</v>
      </c>
      <c r="M14" s="32">
        <v>1349.2</v>
      </c>
      <c r="N14" s="30">
        <v>23075</v>
      </c>
      <c r="O14" s="30">
        <v>6863</v>
      </c>
      <c r="P14" s="33">
        <f t="shared" si="0"/>
        <v>29.742145178764893</v>
      </c>
    </row>
    <row r="15" spans="1:16" ht="15" customHeight="1">
      <c r="A15" s="37" t="s">
        <v>45</v>
      </c>
      <c r="B15" s="38">
        <v>6730</v>
      </c>
      <c r="C15" s="39" t="s">
        <v>60</v>
      </c>
      <c r="D15" s="38">
        <v>6730</v>
      </c>
      <c r="E15" s="38">
        <v>7364</v>
      </c>
      <c r="F15" s="38">
        <v>13</v>
      </c>
      <c r="G15" s="40">
        <v>1548</v>
      </c>
      <c r="H15" s="40">
        <v>1374.8</v>
      </c>
      <c r="I15" s="40">
        <v>1205.5</v>
      </c>
      <c r="J15" s="56">
        <v>299.6</v>
      </c>
      <c r="K15" s="56">
        <v>932.1</v>
      </c>
      <c r="L15" s="40">
        <v>2437.2</v>
      </c>
      <c r="M15" s="40">
        <v>1537</v>
      </c>
      <c r="N15" s="38">
        <v>20991</v>
      </c>
      <c r="O15" s="38">
        <v>10529</v>
      </c>
      <c r="P15" s="41">
        <f t="shared" si="0"/>
        <v>50.1595922061836</v>
      </c>
    </row>
    <row r="16" spans="1:16" ht="15" customHeight="1">
      <c r="A16" s="10" t="s">
        <v>46</v>
      </c>
      <c r="B16" s="13">
        <v>32788</v>
      </c>
      <c r="C16" s="13">
        <v>253</v>
      </c>
      <c r="D16" s="13">
        <v>33041</v>
      </c>
      <c r="E16" s="13">
        <v>196165</v>
      </c>
      <c r="F16" s="13">
        <v>21</v>
      </c>
      <c r="G16" s="19">
        <v>10645.9</v>
      </c>
      <c r="H16" s="19">
        <v>10319.3</v>
      </c>
      <c r="I16" s="19">
        <v>8229</v>
      </c>
      <c r="J16" s="57">
        <v>1336.4</v>
      </c>
      <c r="K16" s="57">
        <v>3075.9</v>
      </c>
      <c r="L16" s="19">
        <v>15492.4</v>
      </c>
      <c r="M16" s="19">
        <v>13171.4</v>
      </c>
      <c r="N16" s="13">
        <v>278835</v>
      </c>
      <c r="O16" s="13">
        <v>58832</v>
      </c>
      <c r="P16" s="36">
        <f t="shared" si="0"/>
        <v>21.0992163824484</v>
      </c>
    </row>
    <row r="17" spans="1:16" ht="15" customHeight="1">
      <c r="A17" s="8" t="s">
        <v>47</v>
      </c>
      <c r="B17" s="11">
        <v>1040</v>
      </c>
      <c r="C17" s="16" t="s">
        <v>60</v>
      </c>
      <c r="D17" s="11">
        <v>1040</v>
      </c>
      <c r="E17" s="11">
        <v>6873</v>
      </c>
      <c r="F17" s="16" t="s">
        <v>60</v>
      </c>
      <c r="G17" s="17">
        <v>422.9</v>
      </c>
      <c r="H17" s="17">
        <v>341.5</v>
      </c>
      <c r="I17" s="17">
        <v>264.1</v>
      </c>
      <c r="J17" s="53">
        <v>9.9</v>
      </c>
      <c r="K17" s="53">
        <v>144.8</v>
      </c>
      <c r="L17" s="17">
        <v>418.8</v>
      </c>
      <c r="M17" s="17">
        <v>337.8</v>
      </c>
      <c r="N17" s="11">
        <v>9434</v>
      </c>
      <c r="O17" s="11">
        <v>1800</v>
      </c>
      <c r="P17" s="24">
        <f t="shared" si="0"/>
        <v>19.079923680305278</v>
      </c>
    </row>
    <row r="18" spans="1:16" ht="15" customHeight="1">
      <c r="A18" s="8" t="s">
        <v>48</v>
      </c>
      <c r="B18" s="11">
        <v>488</v>
      </c>
      <c r="C18" s="16" t="s">
        <v>60</v>
      </c>
      <c r="D18" s="11">
        <v>488</v>
      </c>
      <c r="E18" s="11">
        <v>17851</v>
      </c>
      <c r="F18" s="11">
        <v>1</v>
      </c>
      <c r="G18" s="17">
        <v>146.6</v>
      </c>
      <c r="H18" s="17">
        <v>230.4</v>
      </c>
      <c r="I18" s="17">
        <v>76.5</v>
      </c>
      <c r="J18" s="53">
        <v>1.4</v>
      </c>
      <c r="K18" s="53">
        <v>33.3</v>
      </c>
      <c r="L18" s="17">
        <v>111.2</v>
      </c>
      <c r="M18" s="17">
        <v>644.8</v>
      </c>
      <c r="N18" s="11">
        <v>19472</v>
      </c>
      <c r="O18" s="11">
        <v>829</v>
      </c>
      <c r="P18" s="24">
        <f t="shared" si="0"/>
        <v>4.2573952341824155</v>
      </c>
    </row>
    <row r="19" spans="1:16" ht="15" customHeight="1">
      <c r="A19" s="8" t="s">
        <v>49</v>
      </c>
      <c r="B19" s="11">
        <v>1070</v>
      </c>
      <c r="C19" s="16" t="s">
        <v>60</v>
      </c>
      <c r="D19" s="11">
        <v>1070</v>
      </c>
      <c r="E19" s="11">
        <v>31459</v>
      </c>
      <c r="F19" s="16" t="s">
        <v>60</v>
      </c>
      <c r="G19" s="17">
        <v>597.6</v>
      </c>
      <c r="H19" s="17">
        <v>604.6</v>
      </c>
      <c r="I19" s="17">
        <v>222.4</v>
      </c>
      <c r="J19" s="54">
        <v>5.5</v>
      </c>
      <c r="K19" s="54">
        <v>81</v>
      </c>
      <c r="L19" s="17">
        <v>308.9</v>
      </c>
      <c r="M19" s="17">
        <v>343.9</v>
      </c>
      <c r="N19" s="11">
        <v>34384</v>
      </c>
      <c r="O19" s="11">
        <v>1984</v>
      </c>
      <c r="P19" s="24">
        <f t="shared" si="0"/>
        <v>5.7701256398324805</v>
      </c>
    </row>
    <row r="20" spans="1:16" ht="15" customHeight="1">
      <c r="A20" s="8" t="s">
        <v>50</v>
      </c>
      <c r="B20" s="11">
        <v>1420</v>
      </c>
      <c r="C20" s="16" t="s">
        <v>60</v>
      </c>
      <c r="D20" s="11">
        <v>1420</v>
      </c>
      <c r="E20" s="11">
        <v>11380</v>
      </c>
      <c r="F20" s="16" t="s">
        <v>60</v>
      </c>
      <c r="G20" s="17">
        <v>177.8</v>
      </c>
      <c r="H20" s="17">
        <v>554.3</v>
      </c>
      <c r="I20" s="17">
        <v>296.5</v>
      </c>
      <c r="J20" s="54">
        <v>41.4</v>
      </c>
      <c r="K20" s="54">
        <v>182.9</v>
      </c>
      <c r="L20" s="17">
        <v>520.8</v>
      </c>
      <c r="M20" s="17">
        <v>1243.1</v>
      </c>
      <c r="N20" s="11">
        <v>15296</v>
      </c>
      <c r="O20" s="11">
        <v>2495</v>
      </c>
      <c r="P20" s="24">
        <f t="shared" si="0"/>
        <v>16.3114539748954</v>
      </c>
    </row>
    <row r="21" spans="1:16" ht="15" customHeight="1">
      <c r="A21" s="8" t="s">
        <v>51</v>
      </c>
      <c r="B21" s="11">
        <v>882</v>
      </c>
      <c r="C21" s="16" t="s">
        <v>60</v>
      </c>
      <c r="D21" s="11">
        <v>882</v>
      </c>
      <c r="E21" s="11">
        <v>12570</v>
      </c>
      <c r="F21" s="16" t="s">
        <v>60</v>
      </c>
      <c r="G21" s="17">
        <v>787.4</v>
      </c>
      <c r="H21" s="17">
        <v>264.7</v>
      </c>
      <c r="I21" s="17">
        <v>198.8</v>
      </c>
      <c r="J21" s="54">
        <v>2.4</v>
      </c>
      <c r="K21" s="54">
        <v>80.2</v>
      </c>
      <c r="L21" s="17">
        <v>281.4</v>
      </c>
      <c r="M21" s="17">
        <v>446.5</v>
      </c>
      <c r="N21" s="11">
        <v>15232</v>
      </c>
      <c r="O21" s="11">
        <v>1428</v>
      </c>
      <c r="P21" s="24">
        <f t="shared" si="0"/>
        <v>9.375</v>
      </c>
    </row>
    <row r="22" spans="1:16" ht="15" customHeight="1">
      <c r="A22" s="8" t="s">
        <v>52</v>
      </c>
      <c r="B22" s="11">
        <v>468</v>
      </c>
      <c r="C22" s="16" t="s">
        <v>60</v>
      </c>
      <c r="D22" s="11">
        <v>468</v>
      </c>
      <c r="E22" s="11">
        <v>5341</v>
      </c>
      <c r="F22" s="16" t="s">
        <v>60</v>
      </c>
      <c r="G22" s="17">
        <v>62.4</v>
      </c>
      <c r="H22" s="17">
        <v>250.9</v>
      </c>
      <c r="I22" s="17">
        <v>140.7</v>
      </c>
      <c r="J22" s="53" t="s">
        <v>84</v>
      </c>
      <c r="K22" s="53" t="s">
        <v>84</v>
      </c>
      <c r="L22" s="17">
        <v>298.8</v>
      </c>
      <c r="M22" s="17">
        <v>793.9</v>
      </c>
      <c r="N22" s="11">
        <v>7215</v>
      </c>
      <c r="O22" s="11">
        <v>1018</v>
      </c>
      <c r="P22" s="24">
        <f t="shared" si="0"/>
        <v>14.109494109494108</v>
      </c>
    </row>
    <row r="23" spans="1:16" ht="15" customHeight="1">
      <c r="A23" s="8" t="s">
        <v>53</v>
      </c>
      <c r="B23" s="11">
        <v>761</v>
      </c>
      <c r="C23" s="16" t="s">
        <v>60</v>
      </c>
      <c r="D23" s="11">
        <v>761</v>
      </c>
      <c r="E23" s="11">
        <v>18733</v>
      </c>
      <c r="F23" s="16" t="s">
        <v>60</v>
      </c>
      <c r="G23" s="17">
        <v>376.7</v>
      </c>
      <c r="H23" s="17">
        <v>486.1</v>
      </c>
      <c r="I23" s="17">
        <v>159.3</v>
      </c>
      <c r="J23" s="53" t="s">
        <v>84</v>
      </c>
      <c r="K23" s="53" t="s">
        <v>84</v>
      </c>
      <c r="L23" s="17">
        <v>267.4</v>
      </c>
      <c r="M23" s="17">
        <v>596.8</v>
      </c>
      <c r="N23" s="11">
        <v>21221</v>
      </c>
      <c r="O23" s="11">
        <v>1515</v>
      </c>
      <c r="P23" s="24">
        <f t="shared" si="0"/>
        <v>7.139154610998539</v>
      </c>
    </row>
    <row r="24" spans="1:16" ht="15" customHeight="1">
      <c r="A24" s="37" t="s">
        <v>54</v>
      </c>
      <c r="B24" s="38">
        <v>2140</v>
      </c>
      <c r="C24" s="39" t="s">
        <v>60</v>
      </c>
      <c r="D24" s="38">
        <v>2140</v>
      </c>
      <c r="E24" s="38">
        <v>11971</v>
      </c>
      <c r="F24" s="39" t="s">
        <v>60</v>
      </c>
      <c r="G24" s="40">
        <v>1380.2</v>
      </c>
      <c r="H24" s="40">
        <v>613.1</v>
      </c>
      <c r="I24" s="40">
        <v>358</v>
      </c>
      <c r="J24" s="56">
        <v>55.7</v>
      </c>
      <c r="K24" s="56">
        <v>168.1</v>
      </c>
      <c r="L24" s="40">
        <v>581.8</v>
      </c>
      <c r="M24" s="40">
        <v>1178.9</v>
      </c>
      <c r="N24" s="38">
        <v>17865</v>
      </c>
      <c r="O24" s="38">
        <v>3335</v>
      </c>
      <c r="P24" s="41">
        <f t="shared" si="0"/>
        <v>18.667786174083403</v>
      </c>
    </row>
    <row r="25" spans="1:16" ht="15" customHeight="1">
      <c r="A25" s="10" t="s">
        <v>55</v>
      </c>
      <c r="B25" s="13">
        <v>8269</v>
      </c>
      <c r="C25" s="42" t="s">
        <v>61</v>
      </c>
      <c r="D25" s="13">
        <v>8269</v>
      </c>
      <c r="E25" s="13">
        <v>116178</v>
      </c>
      <c r="F25" s="13">
        <v>1</v>
      </c>
      <c r="G25" s="19">
        <v>3951.5</v>
      </c>
      <c r="H25" s="19">
        <v>3345.6</v>
      </c>
      <c r="I25" s="19">
        <v>1716.3</v>
      </c>
      <c r="J25" s="57" t="s">
        <v>67</v>
      </c>
      <c r="K25" s="57" t="s">
        <v>67</v>
      </c>
      <c r="L25" s="19">
        <v>2789.1</v>
      </c>
      <c r="M25" s="19">
        <v>5585.8</v>
      </c>
      <c r="N25" s="13">
        <v>140119</v>
      </c>
      <c r="O25" s="13">
        <v>14403</v>
      </c>
      <c r="P25" s="36">
        <f t="shared" si="0"/>
        <v>10.279119890949834</v>
      </c>
    </row>
    <row r="26" spans="1:16" ht="15" customHeight="1">
      <c r="A26" s="10" t="s">
        <v>56</v>
      </c>
      <c r="B26" s="13">
        <v>41100</v>
      </c>
      <c r="C26" s="13">
        <v>253</v>
      </c>
      <c r="D26" s="13">
        <v>41353</v>
      </c>
      <c r="E26" s="13">
        <v>312343</v>
      </c>
      <c r="F26" s="13">
        <v>22</v>
      </c>
      <c r="G26" s="19">
        <v>14597.4</v>
      </c>
      <c r="H26" s="19">
        <v>13664.9</v>
      </c>
      <c r="I26" s="19">
        <v>9945.3</v>
      </c>
      <c r="J26" s="58">
        <v>1454.8</v>
      </c>
      <c r="K26" s="58">
        <v>6881.4</v>
      </c>
      <c r="L26" s="19">
        <v>18281.5</v>
      </c>
      <c r="M26" s="19">
        <v>18691.2</v>
      </c>
      <c r="N26" s="13">
        <v>418954</v>
      </c>
      <c r="O26" s="13">
        <v>73299</v>
      </c>
      <c r="P26" s="25">
        <f t="shared" si="0"/>
        <v>17.495715520080964</v>
      </c>
    </row>
    <row r="27" ht="15" customHeight="1">
      <c r="P27" s="20" t="s">
        <v>63</v>
      </c>
    </row>
  </sheetData>
  <sheetProtection/>
  <mergeCells count="11">
    <mergeCell ref="G4:G5"/>
    <mergeCell ref="A4:A5"/>
    <mergeCell ref="B4:D4"/>
    <mergeCell ref="E4:E5"/>
    <mergeCell ref="F4:F5"/>
    <mergeCell ref="P4:P5"/>
    <mergeCell ref="H4:H5"/>
    <mergeCell ref="I4:L4"/>
    <mergeCell ref="M4:M5"/>
    <mergeCell ref="N4:N5"/>
    <mergeCell ref="O4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00390625" style="4" customWidth="1"/>
    <col min="2" max="16384" width="9.00390625" style="4" customWidth="1"/>
  </cols>
  <sheetData>
    <row r="1" ht="15" customHeight="1">
      <c r="A1" s="3" t="s">
        <v>20</v>
      </c>
    </row>
    <row r="2" ht="15" customHeight="1">
      <c r="P2" s="21" t="s">
        <v>86</v>
      </c>
    </row>
    <row r="3" spans="1:16" ht="15" customHeight="1">
      <c r="A3" s="5" t="s">
        <v>85</v>
      </c>
      <c r="P3" s="4" t="s">
        <v>58</v>
      </c>
    </row>
    <row r="4" spans="1:16" s="6" customFormat="1" ht="15" customHeight="1">
      <c r="A4" s="68" t="s">
        <v>36</v>
      </c>
      <c r="B4" s="65" t="s">
        <v>21</v>
      </c>
      <c r="C4" s="65"/>
      <c r="D4" s="65"/>
      <c r="E4" s="65" t="s">
        <v>25</v>
      </c>
      <c r="F4" s="65" t="s">
        <v>26</v>
      </c>
      <c r="G4" s="70" t="s">
        <v>27</v>
      </c>
      <c r="H4" s="65" t="s">
        <v>28</v>
      </c>
      <c r="I4" s="65" t="s">
        <v>32</v>
      </c>
      <c r="J4" s="65"/>
      <c r="K4" s="65"/>
      <c r="L4" s="65"/>
      <c r="M4" s="65" t="s">
        <v>33</v>
      </c>
      <c r="N4" s="65" t="s">
        <v>34</v>
      </c>
      <c r="O4" s="66" t="s">
        <v>35</v>
      </c>
      <c r="P4" s="67" t="s">
        <v>68</v>
      </c>
    </row>
    <row r="5" spans="1:16" s="6" customFormat="1" ht="24">
      <c r="A5" s="69"/>
      <c r="B5" s="50" t="s">
        <v>22</v>
      </c>
      <c r="C5" s="50" t="s">
        <v>23</v>
      </c>
      <c r="D5" s="50" t="s">
        <v>24</v>
      </c>
      <c r="E5" s="65"/>
      <c r="F5" s="65"/>
      <c r="G5" s="65"/>
      <c r="H5" s="65"/>
      <c r="I5" s="50" t="s">
        <v>29</v>
      </c>
      <c r="J5" s="50" t="s">
        <v>30</v>
      </c>
      <c r="K5" s="51" t="s">
        <v>31</v>
      </c>
      <c r="L5" s="50" t="s">
        <v>24</v>
      </c>
      <c r="M5" s="65"/>
      <c r="N5" s="65"/>
      <c r="O5" s="66"/>
      <c r="P5" s="66"/>
    </row>
    <row r="6" spans="1:16" ht="15" customHeight="1">
      <c r="A6" s="7"/>
      <c r="B6" s="14" t="s">
        <v>81</v>
      </c>
      <c r="C6" s="1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0" t="s">
        <v>82</v>
      </c>
    </row>
    <row r="7" spans="1:16" ht="15" customHeight="1">
      <c r="A7" s="8" t="s">
        <v>37</v>
      </c>
      <c r="B7" s="11">
        <v>8100</v>
      </c>
      <c r="C7" s="16" t="s">
        <v>60</v>
      </c>
      <c r="D7" s="11">
        <v>8110</v>
      </c>
      <c r="E7" s="11">
        <v>31939</v>
      </c>
      <c r="F7" s="16" t="s">
        <v>60</v>
      </c>
      <c r="G7" s="17">
        <v>2465.3</v>
      </c>
      <c r="H7" s="17">
        <v>2926.6</v>
      </c>
      <c r="I7" s="17">
        <v>2630.9</v>
      </c>
      <c r="J7" s="53">
        <v>278</v>
      </c>
      <c r="K7" s="16" t="s">
        <v>83</v>
      </c>
      <c r="L7" s="17">
        <v>4984.7</v>
      </c>
      <c r="M7" s="17">
        <v>3198.4</v>
      </c>
      <c r="N7" s="11">
        <v>53617</v>
      </c>
      <c r="O7" s="11">
        <v>16014</v>
      </c>
      <c r="P7" s="24">
        <f>O7/N7*100</f>
        <v>29.867392804520954</v>
      </c>
    </row>
    <row r="8" spans="1:16" ht="15" customHeight="1">
      <c r="A8" s="8" t="s">
        <v>38</v>
      </c>
      <c r="B8" s="11">
        <v>933</v>
      </c>
      <c r="C8" s="16" t="s">
        <v>60</v>
      </c>
      <c r="D8" s="11">
        <v>933</v>
      </c>
      <c r="E8" s="11">
        <v>19967</v>
      </c>
      <c r="F8" s="16" t="s">
        <v>60</v>
      </c>
      <c r="G8" s="17">
        <v>340.4</v>
      </c>
      <c r="H8" s="17">
        <v>885.7</v>
      </c>
      <c r="I8" s="17">
        <v>684.5</v>
      </c>
      <c r="J8" s="54">
        <v>170</v>
      </c>
      <c r="K8" s="17">
        <v>542</v>
      </c>
      <c r="L8" s="17">
        <v>1396.5</v>
      </c>
      <c r="M8" s="17">
        <v>1552.4</v>
      </c>
      <c r="N8" s="11">
        <v>25075</v>
      </c>
      <c r="O8" s="11">
        <v>3215</v>
      </c>
      <c r="P8" s="24">
        <f aca="true" t="shared" si="0" ref="P8:P26">O8/N8*100</f>
        <v>12.821535393818545</v>
      </c>
    </row>
    <row r="9" spans="1:16" ht="15" customHeight="1">
      <c r="A9" s="8" t="s">
        <v>39</v>
      </c>
      <c r="B9" s="11">
        <v>1480</v>
      </c>
      <c r="C9" s="16" t="s">
        <v>60</v>
      </c>
      <c r="D9" s="11">
        <v>1480</v>
      </c>
      <c r="E9" s="11">
        <v>19104</v>
      </c>
      <c r="F9" s="16" t="s">
        <v>60</v>
      </c>
      <c r="G9" s="17">
        <v>558.6</v>
      </c>
      <c r="H9" s="17">
        <v>669.7</v>
      </c>
      <c r="I9" s="17">
        <v>415</v>
      </c>
      <c r="J9" s="54">
        <v>21.2</v>
      </c>
      <c r="K9" s="17">
        <v>281.9</v>
      </c>
      <c r="L9" s="17">
        <v>718.1</v>
      </c>
      <c r="M9" s="17">
        <v>755.6</v>
      </c>
      <c r="N9" s="11">
        <v>23286</v>
      </c>
      <c r="O9" s="11">
        <v>2868</v>
      </c>
      <c r="P9" s="24">
        <f t="shared" si="0"/>
        <v>12.316413295542386</v>
      </c>
    </row>
    <row r="10" spans="1:16" ht="15" customHeight="1">
      <c r="A10" s="8" t="s">
        <v>40</v>
      </c>
      <c r="B10" s="11">
        <v>4260</v>
      </c>
      <c r="C10" s="11">
        <v>115</v>
      </c>
      <c r="D10" s="11">
        <v>4375</v>
      </c>
      <c r="E10" s="11">
        <v>75869</v>
      </c>
      <c r="F10" s="11">
        <v>5</v>
      </c>
      <c r="G10" s="17">
        <v>3062.9</v>
      </c>
      <c r="H10" s="17">
        <v>1169.2</v>
      </c>
      <c r="I10" s="17">
        <v>621</v>
      </c>
      <c r="J10" s="54">
        <v>41.4</v>
      </c>
      <c r="K10" s="17">
        <v>416.9</v>
      </c>
      <c r="L10" s="17">
        <v>1079.3</v>
      </c>
      <c r="M10" s="17">
        <v>1669.6</v>
      </c>
      <c r="N10" s="11">
        <v>87230</v>
      </c>
      <c r="O10" s="11">
        <v>6624</v>
      </c>
      <c r="P10" s="24">
        <f t="shared" si="0"/>
        <v>7.5937177576521835</v>
      </c>
    </row>
    <row r="11" spans="1:16" ht="15" customHeight="1">
      <c r="A11" s="8" t="s">
        <v>41</v>
      </c>
      <c r="B11" s="11">
        <v>1950</v>
      </c>
      <c r="C11" s="11">
        <v>138</v>
      </c>
      <c r="D11" s="11">
        <v>2088</v>
      </c>
      <c r="E11" s="11">
        <v>20236</v>
      </c>
      <c r="F11" s="16" t="s">
        <v>60</v>
      </c>
      <c r="G11" s="17">
        <v>761.7</v>
      </c>
      <c r="H11" s="17">
        <v>716.1</v>
      </c>
      <c r="I11" s="17">
        <v>400.7</v>
      </c>
      <c r="J11" s="54">
        <v>78.2</v>
      </c>
      <c r="K11" s="17">
        <v>197.6</v>
      </c>
      <c r="L11" s="17">
        <v>676.5</v>
      </c>
      <c r="M11" s="17">
        <v>889.7</v>
      </c>
      <c r="N11" s="11">
        <v>25368</v>
      </c>
      <c r="O11" s="11">
        <v>3481</v>
      </c>
      <c r="P11" s="24">
        <f t="shared" si="0"/>
        <v>13.722011983601387</v>
      </c>
    </row>
    <row r="12" spans="1:16" ht="15" customHeight="1">
      <c r="A12" s="8" t="s">
        <v>42</v>
      </c>
      <c r="B12" s="11">
        <v>2140</v>
      </c>
      <c r="C12" s="16" t="s">
        <v>60</v>
      </c>
      <c r="D12" s="11">
        <v>2140</v>
      </c>
      <c r="E12" s="11">
        <v>3141</v>
      </c>
      <c r="F12" s="11">
        <v>3</v>
      </c>
      <c r="G12" s="17">
        <v>565.9</v>
      </c>
      <c r="H12" s="17">
        <v>749.7</v>
      </c>
      <c r="I12" s="17">
        <v>793.6</v>
      </c>
      <c r="J12" s="54">
        <v>122</v>
      </c>
      <c r="K12" s="17">
        <v>525.7</v>
      </c>
      <c r="L12" s="17">
        <v>1441.3</v>
      </c>
      <c r="M12" s="17">
        <v>434.1</v>
      </c>
      <c r="N12" s="11">
        <v>8475</v>
      </c>
      <c r="O12" s="11">
        <v>4331</v>
      </c>
      <c r="P12" s="24">
        <f t="shared" si="0"/>
        <v>51.10324483775811</v>
      </c>
    </row>
    <row r="13" spans="1:16" ht="15" customHeight="1">
      <c r="A13" s="8" t="s">
        <v>43</v>
      </c>
      <c r="B13" s="11">
        <v>3470</v>
      </c>
      <c r="C13" s="16" t="s">
        <v>60</v>
      </c>
      <c r="D13" s="11">
        <v>3470</v>
      </c>
      <c r="E13" s="11">
        <v>4452</v>
      </c>
      <c r="F13" s="16" t="s">
        <v>60</v>
      </c>
      <c r="G13" s="17">
        <v>667</v>
      </c>
      <c r="H13" s="17">
        <v>687.2</v>
      </c>
      <c r="I13" s="17">
        <v>406.9</v>
      </c>
      <c r="J13" s="54">
        <v>103.7</v>
      </c>
      <c r="K13" s="17">
        <v>366.6</v>
      </c>
      <c r="L13" s="17">
        <v>877.2</v>
      </c>
      <c r="M13" s="17">
        <v>1545.6</v>
      </c>
      <c r="N13" s="11">
        <v>11699</v>
      </c>
      <c r="O13" s="11">
        <v>5034</v>
      </c>
      <c r="P13" s="24">
        <f t="shared" si="0"/>
        <v>43.029318745191894</v>
      </c>
    </row>
    <row r="14" spans="1:16" ht="15" customHeight="1">
      <c r="A14" s="29" t="s">
        <v>44</v>
      </c>
      <c r="B14" s="30">
        <v>3790</v>
      </c>
      <c r="C14" s="31" t="s">
        <v>60</v>
      </c>
      <c r="D14" s="30">
        <v>3790</v>
      </c>
      <c r="E14" s="30">
        <v>14189</v>
      </c>
      <c r="F14" s="31" t="s">
        <v>60</v>
      </c>
      <c r="G14" s="32">
        <v>675</v>
      </c>
      <c r="H14" s="32">
        <v>942.6</v>
      </c>
      <c r="I14" s="32">
        <v>1019.2</v>
      </c>
      <c r="J14" s="55">
        <v>203.4</v>
      </c>
      <c r="K14" s="32">
        <v>691.1</v>
      </c>
      <c r="L14" s="32">
        <v>1913.7</v>
      </c>
      <c r="M14" s="32">
        <v>1564.7</v>
      </c>
      <c r="N14" s="30">
        <v>23075</v>
      </c>
      <c r="O14" s="30">
        <v>6646</v>
      </c>
      <c r="P14" s="33">
        <f t="shared" si="0"/>
        <v>28.801733477789814</v>
      </c>
    </row>
    <row r="15" spans="1:16" ht="15" customHeight="1">
      <c r="A15" s="37" t="s">
        <v>45</v>
      </c>
      <c r="B15" s="38">
        <v>6740</v>
      </c>
      <c r="C15" s="39" t="s">
        <v>60</v>
      </c>
      <c r="D15" s="38">
        <v>6740</v>
      </c>
      <c r="E15" s="38">
        <v>7364</v>
      </c>
      <c r="F15" s="38">
        <v>13</v>
      </c>
      <c r="G15" s="40">
        <v>1548</v>
      </c>
      <c r="H15" s="40">
        <v>1357.2</v>
      </c>
      <c r="I15" s="40">
        <v>1192.9</v>
      </c>
      <c r="J15" s="56">
        <v>301.5</v>
      </c>
      <c r="K15" s="40">
        <v>922.2</v>
      </c>
      <c r="L15" s="40">
        <v>2416.7</v>
      </c>
      <c r="M15" s="40">
        <v>1552.2</v>
      </c>
      <c r="N15" s="38">
        <v>20991</v>
      </c>
      <c r="O15" s="38">
        <v>10514</v>
      </c>
      <c r="P15" s="41">
        <f t="shared" si="0"/>
        <v>50.088133009384975</v>
      </c>
    </row>
    <row r="16" spans="1:16" ht="15" customHeight="1">
      <c r="A16" s="10" t="s">
        <v>46</v>
      </c>
      <c r="B16" s="13">
        <v>32863</v>
      </c>
      <c r="C16" s="13">
        <v>253</v>
      </c>
      <c r="D16" s="13">
        <v>33116</v>
      </c>
      <c r="E16" s="13">
        <v>196261</v>
      </c>
      <c r="F16" s="13">
        <v>21</v>
      </c>
      <c r="G16" s="19">
        <v>10644.6</v>
      </c>
      <c r="H16" s="19">
        <v>10107</v>
      </c>
      <c r="I16" s="19">
        <v>8164.7</v>
      </c>
      <c r="J16" s="57">
        <v>1319.4</v>
      </c>
      <c r="K16" s="35">
        <v>3120.2</v>
      </c>
      <c r="L16" s="19">
        <v>15504</v>
      </c>
      <c r="M16" s="19">
        <v>13162.4</v>
      </c>
      <c r="N16" s="13">
        <v>278816</v>
      </c>
      <c r="O16" s="13">
        <v>58727</v>
      </c>
      <c r="P16" s="36">
        <f t="shared" si="0"/>
        <v>21.0629949500746</v>
      </c>
    </row>
    <row r="17" spans="1:16" ht="15" customHeight="1">
      <c r="A17" s="8" t="s">
        <v>47</v>
      </c>
      <c r="B17" s="11">
        <v>1050</v>
      </c>
      <c r="C17" s="16" t="s">
        <v>60</v>
      </c>
      <c r="D17" s="11">
        <v>1050</v>
      </c>
      <c r="E17" s="11">
        <v>6884</v>
      </c>
      <c r="F17" s="16" t="s">
        <v>60</v>
      </c>
      <c r="G17" s="17">
        <v>422.9</v>
      </c>
      <c r="H17" s="17">
        <v>340.4</v>
      </c>
      <c r="I17" s="17">
        <v>284.6</v>
      </c>
      <c r="J17" s="53">
        <v>9.8</v>
      </c>
      <c r="K17" s="23">
        <v>122.7</v>
      </c>
      <c r="L17" s="17">
        <v>417.1</v>
      </c>
      <c r="M17" s="17">
        <v>319.7</v>
      </c>
      <c r="N17" s="11">
        <v>9434</v>
      </c>
      <c r="O17" s="11">
        <v>1807</v>
      </c>
      <c r="P17" s="24">
        <f t="shared" si="0"/>
        <v>19.154123383506466</v>
      </c>
    </row>
    <row r="18" spans="1:16" ht="15" customHeight="1">
      <c r="A18" s="8" t="s">
        <v>48</v>
      </c>
      <c r="B18" s="11">
        <v>490</v>
      </c>
      <c r="C18" s="16" t="s">
        <v>60</v>
      </c>
      <c r="D18" s="11">
        <v>490</v>
      </c>
      <c r="E18" s="11">
        <v>17862</v>
      </c>
      <c r="F18" s="11">
        <v>1</v>
      </c>
      <c r="G18" s="17">
        <v>146.6</v>
      </c>
      <c r="H18" s="17">
        <v>244.9</v>
      </c>
      <c r="I18" s="17">
        <v>76.8</v>
      </c>
      <c r="J18" s="53" t="s">
        <v>87</v>
      </c>
      <c r="K18" s="23" t="s">
        <v>87</v>
      </c>
      <c r="L18" s="17">
        <v>111.1</v>
      </c>
      <c r="M18" s="17">
        <v>616.4</v>
      </c>
      <c r="N18" s="11">
        <v>19472</v>
      </c>
      <c r="O18" s="11">
        <v>846</v>
      </c>
      <c r="P18" s="24">
        <f t="shared" si="0"/>
        <v>4.344700082169268</v>
      </c>
    </row>
    <row r="19" spans="1:16" ht="15" customHeight="1">
      <c r="A19" s="8" t="s">
        <v>49</v>
      </c>
      <c r="B19" s="11">
        <v>1070</v>
      </c>
      <c r="C19" s="16" t="s">
        <v>60</v>
      </c>
      <c r="D19" s="11">
        <v>1070</v>
      </c>
      <c r="E19" s="11">
        <v>31495</v>
      </c>
      <c r="F19" s="16" t="s">
        <v>60</v>
      </c>
      <c r="G19" s="17">
        <v>597.6</v>
      </c>
      <c r="H19" s="17">
        <v>622.6</v>
      </c>
      <c r="I19" s="17">
        <v>223.4</v>
      </c>
      <c r="J19" s="54">
        <v>5.4</v>
      </c>
      <c r="K19" s="17">
        <v>80.9</v>
      </c>
      <c r="L19" s="17">
        <v>309.8</v>
      </c>
      <c r="M19" s="17">
        <v>289.1</v>
      </c>
      <c r="N19" s="11">
        <v>34384</v>
      </c>
      <c r="O19" s="11">
        <v>2002</v>
      </c>
      <c r="P19" s="24">
        <f t="shared" si="0"/>
        <v>5.822475570032573</v>
      </c>
    </row>
    <row r="20" spans="1:16" ht="15" customHeight="1">
      <c r="A20" s="8" t="s">
        <v>50</v>
      </c>
      <c r="B20" s="11">
        <v>1430</v>
      </c>
      <c r="C20" s="16" t="s">
        <v>60</v>
      </c>
      <c r="D20" s="11">
        <v>1430</v>
      </c>
      <c r="E20" s="11">
        <v>11382</v>
      </c>
      <c r="F20" s="16" t="s">
        <v>60</v>
      </c>
      <c r="G20" s="17">
        <v>177.8</v>
      </c>
      <c r="H20" s="17">
        <v>563.9</v>
      </c>
      <c r="I20" s="17">
        <v>295.9</v>
      </c>
      <c r="J20" s="54">
        <v>36.6</v>
      </c>
      <c r="K20" s="17">
        <v>184.4</v>
      </c>
      <c r="L20" s="17">
        <v>517</v>
      </c>
      <c r="M20" s="17">
        <v>1223.4</v>
      </c>
      <c r="N20" s="11">
        <v>15294</v>
      </c>
      <c r="O20" s="11">
        <v>2511</v>
      </c>
      <c r="P20" s="24">
        <f t="shared" si="0"/>
        <v>16.41820321694782</v>
      </c>
    </row>
    <row r="21" spans="1:16" ht="15" customHeight="1">
      <c r="A21" s="8" t="s">
        <v>51</v>
      </c>
      <c r="B21" s="11">
        <v>883</v>
      </c>
      <c r="C21" s="16" t="s">
        <v>60</v>
      </c>
      <c r="D21" s="11">
        <v>883</v>
      </c>
      <c r="E21" s="11">
        <v>12570</v>
      </c>
      <c r="F21" s="16" t="s">
        <v>60</v>
      </c>
      <c r="G21" s="17">
        <v>787.4</v>
      </c>
      <c r="H21" s="17">
        <v>275.1</v>
      </c>
      <c r="I21" s="17">
        <v>197.7</v>
      </c>
      <c r="J21" s="54">
        <v>2.3</v>
      </c>
      <c r="K21" s="17">
        <v>80.2</v>
      </c>
      <c r="L21" s="17">
        <v>280.3</v>
      </c>
      <c r="M21" s="17">
        <v>436.3</v>
      </c>
      <c r="N21" s="11">
        <v>15232</v>
      </c>
      <c r="O21" s="11">
        <v>1438</v>
      </c>
      <c r="P21" s="24">
        <f t="shared" si="0"/>
        <v>9.440651260504202</v>
      </c>
    </row>
    <row r="22" spans="1:16" ht="15" customHeight="1">
      <c r="A22" s="8" t="s">
        <v>52</v>
      </c>
      <c r="B22" s="11">
        <v>469</v>
      </c>
      <c r="C22" s="16" t="s">
        <v>60</v>
      </c>
      <c r="D22" s="11">
        <v>469</v>
      </c>
      <c r="E22" s="11">
        <v>5349</v>
      </c>
      <c r="F22" s="16" t="s">
        <v>60</v>
      </c>
      <c r="G22" s="17">
        <v>62.4</v>
      </c>
      <c r="H22" s="17">
        <v>264.7</v>
      </c>
      <c r="I22" s="17">
        <v>138.4</v>
      </c>
      <c r="J22" s="53" t="s">
        <v>84</v>
      </c>
      <c r="K22" s="23" t="s">
        <v>84</v>
      </c>
      <c r="L22" s="17">
        <v>294.8</v>
      </c>
      <c r="M22" s="17">
        <v>770.1</v>
      </c>
      <c r="N22" s="11">
        <v>7210</v>
      </c>
      <c r="O22" s="11">
        <v>1029</v>
      </c>
      <c r="P22" s="24">
        <f t="shared" si="0"/>
        <v>14.271844660194175</v>
      </c>
    </row>
    <row r="23" spans="1:16" ht="15" customHeight="1">
      <c r="A23" s="8" t="s">
        <v>53</v>
      </c>
      <c r="B23" s="11">
        <v>762</v>
      </c>
      <c r="C23" s="16" t="s">
        <v>60</v>
      </c>
      <c r="D23" s="11">
        <v>762</v>
      </c>
      <c r="E23" s="11">
        <v>18738</v>
      </c>
      <c r="F23" s="16" t="s">
        <v>60</v>
      </c>
      <c r="G23" s="17">
        <v>376.7</v>
      </c>
      <c r="H23" s="17">
        <v>492.3</v>
      </c>
      <c r="I23" s="17">
        <v>158.1</v>
      </c>
      <c r="J23" s="53" t="s">
        <v>87</v>
      </c>
      <c r="K23" s="23" t="s">
        <v>87</v>
      </c>
      <c r="L23" s="17">
        <v>266.3</v>
      </c>
      <c r="M23" s="17">
        <v>585.8</v>
      </c>
      <c r="N23" s="11">
        <v>21221</v>
      </c>
      <c r="O23" s="11">
        <v>1521</v>
      </c>
      <c r="P23" s="24">
        <f t="shared" si="0"/>
        <v>7.167428490646058</v>
      </c>
    </row>
    <row r="24" spans="1:16" ht="15" customHeight="1">
      <c r="A24" s="37" t="s">
        <v>54</v>
      </c>
      <c r="B24" s="38">
        <v>2140</v>
      </c>
      <c r="C24" s="39" t="s">
        <v>60</v>
      </c>
      <c r="D24" s="38">
        <v>2140</v>
      </c>
      <c r="E24" s="38">
        <v>11970</v>
      </c>
      <c r="F24" s="39" t="s">
        <v>60</v>
      </c>
      <c r="G24" s="40">
        <v>1380.2</v>
      </c>
      <c r="H24" s="40">
        <v>630.2</v>
      </c>
      <c r="I24" s="40">
        <v>357.5</v>
      </c>
      <c r="J24" s="56">
        <v>54.6</v>
      </c>
      <c r="K24" s="40">
        <v>169.4</v>
      </c>
      <c r="L24" s="40">
        <v>581.5</v>
      </c>
      <c r="M24" s="40">
        <v>1163.1</v>
      </c>
      <c r="N24" s="38">
        <v>17865</v>
      </c>
      <c r="O24" s="38">
        <v>3352</v>
      </c>
      <c r="P24" s="41">
        <f t="shared" si="0"/>
        <v>18.762944304506018</v>
      </c>
    </row>
    <row r="25" spans="1:16" ht="15" customHeight="1">
      <c r="A25" s="10" t="s">
        <v>55</v>
      </c>
      <c r="B25" s="13">
        <v>8294</v>
      </c>
      <c r="C25" s="42" t="s">
        <v>61</v>
      </c>
      <c r="D25" s="13">
        <v>8294</v>
      </c>
      <c r="E25" s="13">
        <v>116250</v>
      </c>
      <c r="F25" s="13">
        <v>1</v>
      </c>
      <c r="G25" s="19">
        <v>3951.5</v>
      </c>
      <c r="H25" s="19">
        <v>3434.1</v>
      </c>
      <c r="I25" s="19">
        <v>1732.4</v>
      </c>
      <c r="J25" s="57" t="s">
        <v>67</v>
      </c>
      <c r="K25" s="35" t="s">
        <v>67</v>
      </c>
      <c r="L25" s="19">
        <v>2777.8</v>
      </c>
      <c r="M25" s="19">
        <v>5403.6</v>
      </c>
      <c r="N25" s="13">
        <v>140112</v>
      </c>
      <c r="O25" s="13">
        <v>14506</v>
      </c>
      <c r="P25" s="36">
        <f t="shared" si="0"/>
        <v>10.353146054584904</v>
      </c>
    </row>
    <row r="26" spans="1:16" ht="15" customHeight="1">
      <c r="A26" s="10" t="s">
        <v>56</v>
      </c>
      <c r="B26" s="13">
        <v>41100</v>
      </c>
      <c r="C26" s="13">
        <v>253</v>
      </c>
      <c r="D26" s="13">
        <v>41353</v>
      </c>
      <c r="E26" s="13">
        <v>312511</v>
      </c>
      <c r="F26" s="13">
        <v>22</v>
      </c>
      <c r="G26" s="19">
        <v>14596.1</v>
      </c>
      <c r="H26" s="19">
        <v>13541.1</v>
      </c>
      <c r="I26" s="19">
        <v>9897.1</v>
      </c>
      <c r="J26" s="58">
        <v>1431.5</v>
      </c>
      <c r="K26" s="19">
        <v>6953.1</v>
      </c>
      <c r="L26" s="19">
        <v>18281.8</v>
      </c>
      <c r="M26" s="19">
        <v>18622.1</v>
      </c>
      <c r="N26" s="13">
        <v>418928</v>
      </c>
      <c r="O26" s="13">
        <v>73176</v>
      </c>
      <c r="P26" s="25">
        <f t="shared" si="0"/>
        <v>17.467440705801472</v>
      </c>
    </row>
    <row r="27" ht="15" customHeight="1">
      <c r="P27" s="20" t="s">
        <v>63</v>
      </c>
    </row>
  </sheetData>
  <sheetProtection/>
  <mergeCells count="11">
    <mergeCell ref="P4:P5"/>
    <mergeCell ref="H4:H5"/>
    <mergeCell ref="I4:L4"/>
    <mergeCell ref="M4:M5"/>
    <mergeCell ref="N4:N5"/>
    <mergeCell ref="O4:O5"/>
    <mergeCell ref="G4:G5"/>
    <mergeCell ref="A4:A5"/>
    <mergeCell ref="B4:D4"/>
    <mergeCell ref="E4:E5"/>
    <mergeCell ref="F4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00390625" style="4" customWidth="1"/>
    <col min="2" max="16384" width="9.00390625" style="4" customWidth="1"/>
  </cols>
  <sheetData>
    <row r="1" ht="15" customHeight="1">
      <c r="A1" s="3" t="s">
        <v>20</v>
      </c>
    </row>
    <row r="2" ht="15" customHeight="1">
      <c r="P2" s="21" t="s">
        <v>64</v>
      </c>
    </row>
    <row r="3" spans="1:16" ht="15" customHeight="1">
      <c r="A3" s="5" t="s">
        <v>19</v>
      </c>
      <c r="P3" s="4" t="s">
        <v>58</v>
      </c>
    </row>
    <row r="4" spans="1:16" s="6" customFormat="1" ht="15" customHeight="1">
      <c r="A4" s="68" t="s">
        <v>36</v>
      </c>
      <c r="B4" s="65" t="s">
        <v>21</v>
      </c>
      <c r="C4" s="65"/>
      <c r="D4" s="65"/>
      <c r="E4" s="65" t="s">
        <v>25</v>
      </c>
      <c r="F4" s="65" t="s">
        <v>26</v>
      </c>
      <c r="G4" s="70" t="s">
        <v>27</v>
      </c>
      <c r="H4" s="65" t="s">
        <v>28</v>
      </c>
      <c r="I4" s="65" t="s">
        <v>32</v>
      </c>
      <c r="J4" s="65"/>
      <c r="K4" s="65"/>
      <c r="L4" s="65"/>
      <c r="M4" s="65" t="s">
        <v>33</v>
      </c>
      <c r="N4" s="65" t="s">
        <v>34</v>
      </c>
      <c r="O4" s="66" t="s">
        <v>35</v>
      </c>
      <c r="P4" s="67" t="s">
        <v>68</v>
      </c>
    </row>
    <row r="5" spans="1:16" s="6" customFormat="1" ht="24">
      <c r="A5" s="69"/>
      <c r="B5" s="50" t="s">
        <v>22</v>
      </c>
      <c r="C5" s="50" t="s">
        <v>23</v>
      </c>
      <c r="D5" s="50" t="s">
        <v>24</v>
      </c>
      <c r="E5" s="65"/>
      <c r="F5" s="65"/>
      <c r="G5" s="65"/>
      <c r="H5" s="65"/>
      <c r="I5" s="50" t="s">
        <v>29</v>
      </c>
      <c r="J5" s="50" t="s">
        <v>30</v>
      </c>
      <c r="K5" s="51" t="s">
        <v>31</v>
      </c>
      <c r="L5" s="50" t="s">
        <v>24</v>
      </c>
      <c r="M5" s="65"/>
      <c r="N5" s="65"/>
      <c r="O5" s="66"/>
      <c r="P5" s="66"/>
    </row>
    <row r="6" spans="1:16" ht="15" customHeight="1">
      <c r="A6" s="7"/>
      <c r="B6" s="14" t="s">
        <v>59</v>
      </c>
      <c r="C6" s="1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0" t="s">
        <v>71</v>
      </c>
    </row>
    <row r="7" spans="1:16" ht="15" customHeight="1">
      <c r="A7" s="8" t="s">
        <v>37</v>
      </c>
      <c r="B7" s="11">
        <v>8110</v>
      </c>
      <c r="C7" s="16" t="s">
        <v>60</v>
      </c>
      <c r="D7" s="11">
        <v>8110</v>
      </c>
      <c r="E7" s="11">
        <v>31939</v>
      </c>
      <c r="F7" s="16" t="s">
        <v>60</v>
      </c>
      <c r="G7" s="17">
        <v>2465.3</v>
      </c>
      <c r="H7" s="17">
        <v>2907</v>
      </c>
      <c r="I7" s="17">
        <v>2616.4</v>
      </c>
      <c r="J7" s="16" t="s">
        <v>67</v>
      </c>
      <c r="K7" s="16" t="s">
        <v>67</v>
      </c>
      <c r="L7" s="17">
        <v>4929.9</v>
      </c>
      <c r="M7" s="17">
        <v>3265.8</v>
      </c>
      <c r="N7" s="11">
        <v>53617</v>
      </c>
      <c r="O7" s="11">
        <v>15947</v>
      </c>
      <c r="P7" s="24">
        <v>29.742432437473187</v>
      </c>
    </row>
    <row r="8" spans="1:16" ht="15" customHeight="1">
      <c r="A8" s="8" t="s">
        <v>38</v>
      </c>
      <c r="B8" s="11">
        <v>942</v>
      </c>
      <c r="C8" s="16" t="s">
        <v>60</v>
      </c>
      <c r="D8" s="11">
        <v>942</v>
      </c>
      <c r="E8" s="11">
        <v>19967</v>
      </c>
      <c r="F8" s="16" t="s">
        <v>60</v>
      </c>
      <c r="G8" s="17">
        <v>340.4</v>
      </c>
      <c r="H8" s="17">
        <v>881.4</v>
      </c>
      <c r="I8" s="17">
        <v>677.7</v>
      </c>
      <c r="J8" s="17">
        <v>169.9</v>
      </c>
      <c r="K8" s="17">
        <v>539.6</v>
      </c>
      <c r="L8" s="17">
        <v>1387.2</v>
      </c>
      <c r="M8" s="17">
        <v>1557</v>
      </c>
      <c r="N8" s="11">
        <v>25075</v>
      </c>
      <c r="O8" s="11">
        <v>3211</v>
      </c>
      <c r="P8" s="24">
        <v>12.805583250249253</v>
      </c>
    </row>
    <row r="9" spans="1:16" ht="15" customHeight="1">
      <c r="A9" s="8" t="s">
        <v>39</v>
      </c>
      <c r="B9" s="11">
        <v>1490</v>
      </c>
      <c r="C9" s="16" t="s">
        <v>60</v>
      </c>
      <c r="D9" s="11">
        <v>1490</v>
      </c>
      <c r="E9" s="11">
        <v>19104</v>
      </c>
      <c r="F9" s="16" t="s">
        <v>60</v>
      </c>
      <c r="G9" s="17">
        <v>558.6</v>
      </c>
      <c r="H9" s="17">
        <v>657.3</v>
      </c>
      <c r="I9" s="17">
        <v>412.1</v>
      </c>
      <c r="J9" s="17">
        <v>24.8</v>
      </c>
      <c r="K9" s="17">
        <v>276.4</v>
      </c>
      <c r="L9" s="17">
        <v>713.3</v>
      </c>
      <c r="M9" s="17">
        <v>762.8</v>
      </c>
      <c r="N9" s="11">
        <v>23286</v>
      </c>
      <c r="O9" s="11">
        <v>2861</v>
      </c>
      <c r="P9" s="24">
        <v>12.286352314695526</v>
      </c>
    </row>
    <row r="10" spans="1:16" ht="15" customHeight="1">
      <c r="A10" s="8" t="s">
        <v>40</v>
      </c>
      <c r="B10" s="11">
        <v>4270</v>
      </c>
      <c r="C10" s="11">
        <v>115</v>
      </c>
      <c r="D10" s="11">
        <v>4385</v>
      </c>
      <c r="E10" s="11">
        <v>75869</v>
      </c>
      <c r="F10" s="11">
        <v>5</v>
      </c>
      <c r="G10" s="17">
        <v>3062.9</v>
      </c>
      <c r="H10" s="17">
        <v>1197.6</v>
      </c>
      <c r="I10" s="17">
        <v>621.2</v>
      </c>
      <c r="J10" s="17">
        <v>43.9</v>
      </c>
      <c r="K10" s="17">
        <v>410.5</v>
      </c>
      <c r="L10" s="17">
        <v>1075.6</v>
      </c>
      <c r="M10" s="17">
        <v>1634.9</v>
      </c>
      <c r="N10" s="11">
        <v>87230</v>
      </c>
      <c r="O10" s="11">
        <v>6658</v>
      </c>
      <c r="P10" s="24">
        <v>7.63269517367878</v>
      </c>
    </row>
    <row r="11" spans="1:16" ht="15" customHeight="1">
      <c r="A11" s="8" t="s">
        <v>41</v>
      </c>
      <c r="B11" s="11">
        <v>1950</v>
      </c>
      <c r="C11" s="11">
        <v>138</v>
      </c>
      <c r="D11" s="11">
        <v>2088</v>
      </c>
      <c r="E11" s="11">
        <v>20236</v>
      </c>
      <c r="F11" s="16" t="s">
        <v>60</v>
      </c>
      <c r="G11" s="17">
        <v>761.7</v>
      </c>
      <c r="H11" s="17">
        <v>715.9</v>
      </c>
      <c r="I11" s="17">
        <v>401.6</v>
      </c>
      <c r="J11" s="17">
        <v>80.7</v>
      </c>
      <c r="K11" s="17">
        <v>192.2</v>
      </c>
      <c r="L11" s="17">
        <v>674.5</v>
      </c>
      <c r="M11" s="17">
        <v>891.9</v>
      </c>
      <c r="N11" s="11">
        <v>25368</v>
      </c>
      <c r="O11" s="11">
        <v>3478</v>
      </c>
      <c r="P11" s="24">
        <v>13.710186061179439</v>
      </c>
    </row>
    <row r="12" spans="1:16" ht="15" customHeight="1">
      <c r="A12" s="8" t="s">
        <v>42</v>
      </c>
      <c r="B12" s="11">
        <v>2150</v>
      </c>
      <c r="C12" s="16" t="s">
        <v>60</v>
      </c>
      <c r="D12" s="11">
        <v>2150</v>
      </c>
      <c r="E12" s="11">
        <v>3141</v>
      </c>
      <c r="F12" s="11">
        <v>3</v>
      </c>
      <c r="G12" s="17">
        <v>563.9</v>
      </c>
      <c r="H12" s="17">
        <v>757</v>
      </c>
      <c r="I12" s="17">
        <v>787.8</v>
      </c>
      <c r="J12" s="17">
        <v>102.7</v>
      </c>
      <c r="K12" s="17">
        <v>544.9</v>
      </c>
      <c r="L12" s="17">
        <v>1435.4</v>
      </c>
      <c r="M12" s="17">
        <v>424.7</v>
      </c>
      <c r="N12" s="11">
        <v>8475</v>
      </c>
      <c r="O12" s="11">
        <v>4342</v>
      </c>
      <c r="P12" s="24">
        <v>51.233038348082594</v>
      </c>
    </row>
    <row r="13" spans="1:16" ht="15" customHeight="1">
      <c r="A13" s="8" t="s">
        <v>43</v>
      </c>
      <c r="B13" s="11">
        <v>3470</v>
      </c>
      <c r="C13" s="16" t="s">
        <v>60</v>
      </c>
      <c r="D13" s="11">
        <v>3470</v>
      </c>
      <c r="E13" s="11">
        <v>4452</v>
      </c>
      <c r="F13" s="16" t="s">
        <v>60</v>
      </c>
      <c r="G13" s="17">
        <v>667</v>
      </c>
      <c r="H13" s="17">
        <v>695.8</v>
      </c>
      <c r="I13" s="17">
        <v>403.2</v>
      </c>
      <c r="J13" s="17">
        <v>106.4</v>
      </c>
      <c r="K13" s="17">
        <v>367.6</v>
      </c>
      <c r="L13" s="17">
        <v>877.2</v>
      </c>
      <c r="M13" s="17">
        <v>1537</v>
      </c>
      <c r="N13" s="11">
        <v>11699</v>
      </c>
      <c r="O13" s="11">
        <v>5043</v>
      </c>
      <c r="P13" s="24">
        <v>43.10624839729891</v>
      </c>
    </row>
    <row r="14" spans="1:16" ht="15" customHeight="1">
      <c r="A14" s="29" t="s">
        <v>44</v>
      </c>
      <c r="B14" s="30">
        <v>3800</v>
      </c>
      <c r="C14" s="31" t="s">
        <v>60</v>
      </c>
      <c r="D14" s="30">
        <v>3800</v>
      </c>
      <c r="E14" s="30">
        <v>14189</v>
      </c>
      <c r="F14" s="31" t="s">
        <v>60</v>
      </c>
      <c r="G14" s="32">
        <v>675</v>
      </c>
      <c r="H14" s="32">
        <v>1052.4</v>
      </c>
      <c r="I14" s="32">
        <v>1012.7</v>
      </c>
      <c r="J14" s="32">
        <v>204.5</v>
      </c>
      <c r="K14" s="32">
        <v>685.6</v>
      </c>
      <c r="L14" s="32">
        <v>1902.8</v>
      </c>
      <c r="M14" s="32">
        <v>1455.8</v>
      </c>
      <c r="N14" s="30">
        <v>23075</v>
      </c>
      <c r="O14" s="30">
        <v>6755</v>
      </c>
      <c r="P14" s="33">
        <v>29.274106175514625</v>
      </c>
    </row>
    <row r="15" spans="1:16" ht="15" customHeight="1">
      <c r="A15" s="37" t="s">
        <v>45</v>
      </c>
      <c r="B15" s="38">
        <v>6750</v>
      </c>
      <c r="C15" s="39" t="s">
        <v>60</v>
      </c>
      <c r="D15" s="38">
        <v>6750</v>
      </c>
      <c r="E15" s="38">
        <v>7364</v>
      </c>
      <c r="F15" s="38">
        <v>13</v>
      </c>
      <c r="G15" s="40">
        <v>1548</v>
      </c>
      <c r="H15" s="40">
        <v>1372.4</v>
      </c>
      <c r="I15" s="40">
        <v>1180.4</v>
      </c>
      <c r="J15" s="40">
        <v>301.5</v>
      </c>
      <c r="K15" s="40">
        <v>913.6</v>
      </c>
      <c r="L15" s="40">
        <v>2395.5</v>
      </c>
      <c r="M15" s="40">
        <v>1548.1</v>
      </c>
      <c r="N15" s="38">
        <v>20991</v>
      </c>
      <c r="O15" s="38">
        <v>10518</v>
      </c>
      <c r="P15" s="41">
        <v>50.10718879519794</v>
      </c>
    </row>
    <row r="16" spans="1:16" ht="15" customHeight="1">
      <c r="A16" s="10" t="s">
        <v>46</v>
      </c>
      <c r="B16" s="13">
        <v>32932</v>
      </c>
      <c r="C16" s="13">
        <v>253</v>
      </c>
      <c r="D16" s="13">
        <v>33185</v>
      </c>
      <c r="E16" s="13">
        <v>196261</v>
      </c>
      <c r="F16" s="13">
        <v>21</v>
      </c>
      <c r="G16" s="19">
        <v>10642.6</v>
      </c>
      <c r="H16" s="19">
        <v>10236.8</v>
      </c>
      <c r="I16" s="19">
        <v>8113.1</v>
      </c>
      <c r="J16" s="35" t="s">
        <v>67</v>
      </c>
      <c r="K16" s="35" t="s">
        <v>67</v>
      </c>
      <c r="L16" s="19">
        <v>15391.4</v>
      </c>
      <c r="M16" s="19">
        <v>13078.2</v>
      </c>
      <c r="N16" s="13">
        <v>278816</v>
      </c>
      <c r="O16" s="13">
        <v>58813</v>
      </c>
      <c r="P16" s="36">
        <v>21.09383966486859</v>
      </c>
    </row>
    <row r="17" spans="1:16" ht="15" customHeight="1">
      <c r="A17" s="8" t="s">
        <v>47</v>
      </c>
      <c r="B17" s="11">
        <v>1050</v>
      </c>
      <c r="C17" s="16" t="s">
        <v>60</v>
      </c>
      <c r="D17" s="11">
        <v>1050</v>
      </c>
      <c r="E17" s="11">
        <v>6884</v>
      </c>
      <c r="F17" s="16" t="s">
        <v>60</v>
      </c>
      <c r="G17" s="17">
        <v>422.9</v>
      </c>
      <c r="H17" s="17">
        <v>344.2</v>
      </c>
      <c r="I17" s="17">
        <v>260.3</v>
      </c>
      <c r="J17" s="23" t="s">
        <v>67</v>
      </c>
      <c r="K17" s="23" t="s">
        <v>67</v>
      </c>
      <c r="L17" s="17">
        <v>443</v>
      </c>
      <c r="M17" s="17">
        <v>289.9</v>
      </c>
      <c r="N17" s="11">
        <v>9434</v>
      </c>
      <c r="O17" s="11">
        <v>1837</v>
      </c>
      <c r="P17" s="24">
        <v>19.472122111511553</v>
      </c>
    </row>
    <row r="18" spans="1:16" ht="15" customHeight="1">
      <c r="A18" s="8" t="s">
        <v>48</v>
      </c>
      <c r="B18" s="11">
        <v>491</v>
      </c>
      <c r="C18" s="16" t="s">
        <v>60</v>
      </c>
      <c r="D18" s="11">
        <v>491</v>
      </c>
      <c r="E18" s="11">
        <v>17862</v>
      </c>
      <c r="F18" s="11">
        <v>1</v>
      </c>
      <c r="G18" s="17">
        <v>146.6</v>
      </c>
      <c r="H18" s="17">
        <v>243.9</v>
      </c>
      <c r="I18" s="17">
        <v>76.6</v>
      </c>
      <c r="J18" s="17">
        <v>1.5</v>
      </c>
      <c r="K18" s="17">
        <v>32.7</v>
      </c>
      <c r="L18" s="17">
        <v>110.8</v>
      </c>
      <c r="M18" s="17">
        <v>616.7</v>
      </c>
      <c r="N18" s="11">
        <v>19472</v>
      </c>
      <c r="O18" s="11">
        <v>846</v>
      </c>
      <c r="P18" s="24">
        <v>4.344700082169268</v>
      </c>
    </row>
    <row r="19" spans="1:16" ht="15" customHeight="1">
      <c r="A19" s="8" t="s">
        <v>49</v>
      </c>
      <c r="B19" s="11">
        <v>1070</v>
      </c>
      <c r="C19" s="16" t="s">
        <v>60</v>
      </c>
      <c r="D19" s="11">
        <v>1070</v>
      </c>
      <c r="E19" s="11">
        <v>31495</v>
      </c>
      <c r="F19" s="11">
        <v>1</v>
      </c>
      <c r="G19" s="17">
        <v>597.6</v>
      </c>
      <c r="H19" s="17">
        <v>624.7</v>
      </c>
      <c r="I19" s="17">
        <v>223.2</v>
      </c>
      <c r="J19" s="17">
        <v>6.3</v>
      </c>
      <c r="K19" s="17">
        <v>79.8</v>
      </c>
      <c r="L19" s="17">
        <v>309.3</v>
      </c>
      <c r="M19" s="17">
        <v>287.4</v>
      </c>
      <c r="N19" s="11">
        <v>34384</v>
      </c>
      <c r="O19" s="11">
        <v>2004</v>
      </c>
      <c r="P19" s="24">
        <v>5.8282922289436945</v>
      </c>
    </row>
    <row r="20" spans="1:16" ht="15" customHeight="1">
      <c r="A20" s="8" t="s">
        <v>50</v>
      </c>
      <c r="B20" s="11">
        <v>1430</v>
      </c>
      <c r="C20" s="16" t="s">
        <v>60</v>
      </c>
      <c r="D20" s="11">
        <v>1430</v>
      </c>
      <c r="E20" s="11">
        <v>11382</v>
      </c>
      <c r="F20" s="16" t="s">
        <v>60</v>
      </c>
      <c r="G20" s="17">
        <v>177.8</v>
      </c>
      <c r="H20" s="17">
        <v>563.1</v>
      </c>
      <c r="I20" s="17">
        <v>294.4</v>
      </c>
      <c r="J20" s="17">
        <v>36.5</v>
      </c>
      <c r="K20" s="17">
        <v>183.4</v>
      </c>
      <c r="L20" s="17">
        <v>514.3</v>
      </c>
      <c r="M20" s="17">
        <v>1223.8</v>
      </c>
      <c r="N20" s="11">
        <v>15291</v>
      </c>
      <c r="O20" s="11">
        <v>2507</v>
      </c>
      <c r="P20" s="24">
        <v>16.395265188673076</v>
      </c>
    </row>
    <row r="21" spans="1:16" ht="15" customHeight="1">
      <c r="A21" s="8" t="s">
        <v>51</v>
      </c>
      <c r="B21" s="11">
        <v>890</v>
      </c>
      <c r="C21" s="16" t="s">
        <v>60</v>
      </c>
      <c r="D21" s="11">
        <v>890</v>
      </c>
      <c r="E21" s="11">
        <v>12570</v>
      </c>
      <c r="F21" s="16" t="s">
        <v>60</v>
      </c>
      <c r="G21" s="17">
        <v>787.4</v>
      </c>
      <c r="H21" s="17">
        <v>278.4</v>
      </c>
      <c r="I21" s="17">
        <v>197.2</v>
      </c>
      <c r="J21" s="17">
        <v>2.4</v>
      </c>
      <c r="K21" s="17">
        <v>89.5</v>
      </c>
      <c r="L21" s="17">
        <v>289.1</v>
      </c>
      <c r="M21" s="17">
        <v>417.1</v>
      </c>
      <c r="N21" s="11">
        <v>15232</v>
      </c>
      <c r="O21" s="11">
        <v>1458</v>
      </c>
      <c r="P21" s="24">
        <v>9.571953781512606</v>
      </c>
    </row>
    <row r="22" spans="1:16" ht="15" customHeight="1">
      <c r="A22" s="8" t="s">
        <v>52</v>
      </c>
      <c r="B22" s="11">
        <v>470</v>
      </c>
      <c r="C22" s="16" t="s">
        <v>60</v>
      </c>
      <c r="D22" s="11">
        <v>470</v>
      </c>
      <c r="E22" s="11">
        <v>5349</v>
      </c>
      <c r="F22" s="16" t="s">
        <v>60</v>
      </c>
      <c r="G22" s="17">
        <v>62.4</v>
      </c>
      <c r="H22" s="17">
        <v>263.4</v>
      </c>
      <c r="I22" s="17">
        <v>136.9</v>
      </c>
      <c r="J22" s="23" t="s">
        <v>67</v>
      </c>
      <c r="K22" s="23" t="s">
        <v>67</v>
      </c>
      <c r="L22" s="17">
        <v>289.1</v>
      </c>
      <c r="M22" s="17">
        <v>776.1</v>
      </c>
      <c r="N22" s="11">
        <v>7210</v>
      </c>
      <c r="O22" s="11">
        <v>1023</v>
      </c>
      <c r="P22" s="24">
        <v>14.188626907073509</v>
      </c>
    </row>
    <row r="23" spans="1:16" ht="15" customHeight="1">
      <c r="A23" s="8" t="s">
        <v>53</v>
      </c>
      <c r="B23" s="11">
        <v>763</v>
      </c>
      <c r="C23" s="16" t="s">
        <v>60</v>
      </c>
      <c r="D23" s="11">
        <v>763</v>
      </c>
      <c r="E23" s="11">
        <v>18738</v>
      </c>
      <c r="F23" s="16" t="s">
        <v>60</v>
      </c>
      <c r="G23" s="17">
        <v>376.7</v>
      </c>
      <c r="H23" s="17">
        <v>492.3</v>
      </c>
      <c r="I23" s="17">
        <v>153.4</v>
      </c>
      <c r="J23" s="17">
        <v>1.4</v>
      </c>
      <c r="K23" s="17">
        <v>105.5</v>
      </c>
      <c r="L23" s="17">
        <v>260.3</v>
      </c>
      <c r="M23" s="17">
        <v>590.7</v>
      </c>
      <c r="N23" s="11">
        <v>21221</v>
      </c>
      <c r="O23" s="11">
        <v>1516</v>
      </c>
      <c r="P23" s="24">
        <v>7.1438669242731265</v>
      </c>
    </row>
    <row r="24" spans="1:16" ht="15" customHeight="1">
      <c r="A24" s="37" t="s">
        <v>54</v>
      </c>
      <c r="B24" s="38">
        <v>2170</v>
      </c>
      <c r="C24" s="39" t="s">
        <v>60</v>
      </c>
      <c r="D24" s="38">
        <v>2170</v>
      </c>
      <c r="E24" s="38">
        <v>11970</v>
      </c>
      <c r="F24" s="39" t="s">
        <v>60</v>
      </c>
      <c r="G24" s="40">
        <v>1380.2</v>
      </c>
      <c r="H24" s="40">
        <v>634.2</v>
      </c>
      <c r="I24" s="40">
        <v>356.3</v>
      </c>
      <c r="J24" s="40">
        <v>51.1</v>
      </c>
      <c r="K24" s="40">
        <v>154.7</v>
      </c>
      <c r="L24" s="40">
        <v>562.1</v>
      </c>
      <c r="M24" s="40">
        <v>1148.5</v>
      </c>
      <c r="N24" s="38">
        <v>17865</v>
      </c>
      <c r="O24" s="38">
        <v>3366</v>
      </c>
      <c r="P24" s="41">
        <v>18.841309823677584</v>
      </c>
    </row>
    <row r="25" spans="1:16" ht="15" customHeight="1">
      <c r="A25" s="10" t="s">
        <v>55</v>
      </c>
      <c r="B25" s="13">
        <v>8334</v>
      </c>
      <c r="C25" s="42" t="s">
        <v>61</v>
      </c>
      <c r="D25" s="13">
        <v>8334</v>
      </c>
      <c r="E25" s="13">
        <v>116250</v>
      </c>
      <c r="F25" s="13">
        <v>2</v>
      </c>
      <c r="G25" s="19">
        <v>3951.5</v>
      </c>
      <c r="H25" s="19">
        <v>3444.2</v>
      </c>
      <c r="I25" s="19">
        <v>1698.3</v>
      </c>
      <c r="J25" s="35" t="s">
        <v>67</v>
      </c>
      <c r="K25" s="35" t="s">
        <v>67</v>
      </c>
      <c r="L25" s="19">
        <v>2778</v>
      </c>
      <c r="M25" s="19">
        <v>5350.3</v>
      </c>
      <c r="N25" s="13">
        <v>140109</v>
      </c>
      <c r="O25" s="13">
        <v>14556</v>
      </c>
      <c r="P25" s="36">
        <v>10.389054236344561</v>
      </c>
    </row>
    <row r="26" spans="1:16" ht="15" customHeight="1">
      <c r="A26" s="10" t="s">
        <v>56</v>
      </c>
      <c r="B26" s="13">
        <v>41310</v>
      </c>
      <c r="C26" s="13">
        <v>253</v>
      </c>
      <c r="D26" s="13">
        <v>41563</v>
      </c>
      <c r="E26" s="13">
        <v>312511</v>
      </c>
      <c r="F26" s="13">
        <v>23</v>
      </c>
      <c r="G26" s="19">
        <v>14594.1</v>
      </c>
      <c r="H26" s="19">
        <v>13683</v>
      </c>
      <c r="I26" s="19">
        <v>9811.4</v>
      </c>
      <c r="J26" s="19">
        <v>1410.5</v>
      </c>
      <c r="K26" s="19">
        <v>6947.5</v>
      </c>
      <c r="L26" s="19">
        <v>18169.4</v>
      </c>
      <c r="M26" s="19">
        <v>18381.5</v>
      </c>
      <c r="N26" s="13">
        <v>418925</v>
      </c>
      <c r="O26" s="13">
        <v>73415</v>
      </c>
      <c r="P26" s="25">
        <v>17.524616578146446</v>
      </c>
    </row>
    <row r="27" ht="15" customHeight="1">
      <c r="P27" s="20" t="s">
        <v>63</v>
      </c>
    </row>
  </sheetData>
  <sheetProtection/>
  <mergeCells count="11">
    <mergeCell ref="G4:G5"/>
    <mergeCell ref="A4:A5"/>
    <mergeCell ref="B4:D4"/>
    <mergeCell ref="E4:E5"/>
    <mergeCell ref="F4:F5"/>
    <mergeCell ref="P4:P5"/>
    <mergeCell ref="H4:H5"/>
    <mergeCell ref="I4:L4"/>
    <mergeCell ref="M4:M5"/>
    <mergeCell ref="N4:N5"/>
    <mergeCell ref="O4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関口優子</cp:lastModifiedBy>
  <cp:lastPrinted>2010-03-23T06:09:19Z</cp:lastPrinted>
  <dcterms:created xsi:type="dcterms:W3CDTF">2008-12-08T02:07:16Z</dcterms:created>
  <dcterms:modified xsi:type="dcterms:W3CDTF">2017-05-31T05:22:54Z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