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市税の賦課徴収状況" sheetId="1" r:id="rId1"/>
    <sheet name="属性" sheetId="2" r:id="rId2"/>
  </sheets>
  <definedNames>
    <definedName name="_xlnm.Print_Area" localSheetId="0">'市税の賦課徴収状況'!$A$1:$AW$50</definedName>
    <definedName name="_xlnm.Print_Titles" localSheetId="0">('市税の賦課徴収状況'!$A:$A,'市税の賦課徴収状況'!$3:$5)</definedName>
  </definedNames>
  <calcPr fullCalcOnLoad="1"/>
</workbook>
</file>

<file path=xl/sharedStrings.xml><?xml version="1.0" encoding="utf-8"?>
<sst xmlns="http://schemas.openxmlformats.org/spreadsheetml/2006/main" count="194" uniqueCount="76">
  <si>
    <t>市税の賦課徴収状況</t>
  </si>
  <si>
    <t>区　  　分</t>
  </si>
  <si>
    <t>平成17年度（通年）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</si>
  <si>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</si>
  <si>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</si>
  <si>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</si>
  <si>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</si>
  <si>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</si>
  <si>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</si>
  <si>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</si>
  <si>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</si>
  <si>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</si>
  <si>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</si>
  <si>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</si>
  <si>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</si>
  <si>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調　定　額</t>
  </si>
  <si>
    <t>収　入　額</t>
  </si>
  <si>
    <t>収入率</t>
  </si>
  <si>
    <t>円</t>
  </si>
  <si>
    <t>％</t>
  </si>
  <si>
    <t>市　 　税 　　計（1～7）</t>
  </si>
  <si>
    <t>現 年 度 分</t>
  </si>
  <si>
    <t>滞   納   分</t>
  </si>
  <si>
    <t>1．市民税</t>
  </si>
  <si>
    <t>　　(1) 個人市民税</t>
  </si>
  <si>
    <t>　　(2) 法人市民税</t>
  </si>
  <si>
    <t>2．固定資産税</t>
  </si>
  <si>
    <t>　　(1) 固定資産税</t>
  </si>
  <si>
    <t>　　(2) 交付金及び納付金</t>
  </si>
  <si>
    <t>3．軽自動車税</t>
  </si>
  <si>
    <t>4．たばこ税</t>
  </si>
  <si>
    <t>5．特別土地保有税</t>
  </si>
  <si>
    <t xml:space="preserve">   ―</t>
  </si>
  <si>
    <t>6．入湯税</t>
  </si>
  <si>
    <t>7．都市計画税</t>
  </si>
  <si>
    <t>国民健康保険税</t>
  </si>
  <si>
    <t>介護保険料</t>
  </si>
  <si>
    <t>後期高齢者医療保険料</t>
  </si>
  <si>
    <t>―</t>
  </si>
  <si>
    <t>税務収納課「市税の概要」</t>
  </si>
  <si>
    <t>越前市統計年鑑</t>
  </si>
  <si>
    <t>属性</t>
  </si>
  <si>
    <t>内容</t>
  </si>
  <si>
    <t>統計表コード</t>
  </si>
  <si>
    <t>12-08</t>
  </si>
  <si>
    <t>章</t>
  </si>
  <si>
    <t>議会・行政</t>
  </si>
  <si>
    <t>表題</t>
  </si>
  <si>
    <t>掲載開始年（年度）</t>
  </si>
  <si>
    <t>平成17年度</t>
  </si>
  <si>
    <t>調査周期</t>
  </si>
  <si>
    <t>１年</t>
  </si>
  <si>
    <t>系列１</t>
  </si>
  <si>
    <t>市税現年度、滞納分
市民税、固定資産税、軽自動車税、たばこ税、特別土地保有税、入湯税、都市計画税、国民健康保険税、介護保険料</t>
  </si>
  <si>
    <t>系列２</t>
  </si>
  <si>
    <t>年度</t>
  </si>
  <si>
    <t>基準日</t>
  </si>
  <si>
    <t>期間</t>
  </si>
  <si>
    <t>4月1日～3月31日</t>
  </si>
  <si>
    <t>提供機関・組織名称</t>
  </si>
  <si>
    <t>名称</t>
  </si>
  <si>
    <t>税務収納課</t>
  </si>
  <si>
    <t>所在地</t>
  </si>
  <si>
    <t>連絡先</t>
  </si>
  <si>
    <t>ＨＰリンク先</t>
  </si>
  <si>
    <t>http://www.city.echizen.lg.jp/office/030/050/index.html</t>
  </si>
  <si>
    <t>出典</t>
  </si>
  <si>
    <t>備考</t>
  </si>
  <si>
    <t>毎年10月発行</t>
  </si>
  <si>
    <t>更新情報</t>
  </si>
  <si>
    <t>毎年10月頃に前年度のデータに更新</t>
  </si>
  <si>
    <t>平成30年度</t>
  </si>
  <si>
    <t>令和元年度</t>
  </si>
  <si>
    <t>環境性能割</t>
  </si>
  <si>
    <t>編集：越前市役所　情報政策課</t>
  </si>
  <si>
    <t>令和2年度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</si>
</sst>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\―_ ;_ @"/>
    <numFmt numFmtId="177" formatCode="_ * #,##0.0_ ;_ * \-#,##0.0_ ;_ * \―_ ;_ @"/>
    <numFmt numFmtId="178" formatCode="0.0_);[Red]\(0.0\)"/>
    <numFmt numFmtId="179" formatCode="0.0_ "/>
    <numFmt numFmtId="180" formatCode="_ * #,##0_ ;_ * \-#,##0_ ;_ * \ｰ_ ;_ @"/>
    <numFmt numFmtId="181" formatCode="_ * #,##0.0_ ;_ * \-#,##0.0_ ;_ * \ｰ_ ;_ @"/>
  </numFmts>
  <fonts count="46">
    <font>
      <sz val="11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176" fontId="3" fillId="0" borderId="16" xfId="49" applyNumberFormat="1" applyFont="1" applyFill="1" applyBorder="1" applyAlignment="1" applyProtection="1">
      <alignment vertical="center"/>
      <protection/>
    </xf>
    <xf numFmtId="176" fontId="3" fillId="0" borderId="0" xfId="49" applyNumberFormat="1" applyFont="1" applyFill="1" applyBorder="1" applyAlignment="1" applyProtection="1">
      <alignment vertical="center"/>
      <protection/>
    </xf>
    <xf numFmtId="177" fontId="3" fillId="0" borderId="0" xfId="42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176" fontId="3" fillId="0" borderId="18" xfId="49" applyNumberFormat="1" applyFont="1" applyFill="1" applyBorder="1" applyAlignment="1" applyProtection="1">
      <alignment vertical="center"/>
      <protection/>
    </xf>
    <xf numFmtId="176" fontId="3" fillId="0" borderId="17" xfId="49" applyNumberFormat="1" applyFont="1" applyFill="1" applyBorder="1" applyAlignment="1" applyProtection="1">
      <alignment vertical="center"/>
      <protection/>
    </xf>
    <xf numFmtId="177" fontId="3" fillId="0" borderId="17" xfId="0" applyNumberFormat="1" applyFont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178" fontId="3" fillId="0" borderId="17" xfId="49" applyNumberFormat="1" applyFont="1" applyFill="1" applyBorder="1" applyAlignment="1" applyProtection="1">
      <alignment vertical="center"/>
      <protection/>
    </xf>
    <xf numFmtId="178" fontId="3" fillId="0" borderId="21" xfId="49" applyNumberFormat="1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 vertical="center"/>
    </xf>
    <xf numFmtId="176" fontId="3" fillId="0" borderId="23" xfId="49" applyNumberFormat="1" applyFont="1" applyFill="1" applyBorder="1" applyAlignment="1" applyProtection="1">
      <alignment vertical="center"/>
      <protection/>
    </xf>
    <xf numFmtId="177" fontId="3" fillId="0" borderId="23" xfId="0" applyNumberFormat="1" applyFont="1" applyBorder="1" applyAlignment="1">
      <alignment vertical="center"/>
    </xf>
    <xf numFmtId="176" fontId="3" fillId="0" borderId="23" xfId="49" applyNumberFormat="1" applyFont="1" applyFill="1" applyBorder="1" applyAlignment="1" applyProtection="1">
      <alignment horizontal="right" vertical="center"/>
      <protection/>
    </xf>
    <xf numFmtId="176" fontId="3" fillId="0" borderId="23" xfId="49" applyNumberFormat="1" applyFont="1" applyFill="1" applyBorder="1" applyAlignment="1" applyProtection="1">
      <alignment horizontal="center" vertical="center"/>
      <protection/>
    </xf>
    <xf numFmtId="178" fontId="3" fillId="0" borderId="23" xfId="49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left" vertical="center" indent="1"/>
    </xf>
    <xf numFmtId="0" fontId="6" fillId="33" borderId="2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 indent="1"/>
    </xf>
    <xf numFmtId="0" fontId="6" fillId="33" borderId="11" xfId="0" applyFont="1" applyFill="1" applyBorder="1" applyAlignment="1">
      <alignment horizontal="justify" vertical="center" wrapText="1"/>
    </xf>
    <xf numFmtId="49" fontId="8" fillId="0" borderId="10" xfId="43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 horizontal="right" vertical="center"/>
    </xf>
    <xf numFmtId="38" fontId="0" fillId="0" borderId="0" xfId="49" applyAlignment="1">
      <alignment/>
    </xf>
    <xf numFmtId="178" fontId="0" fillId="0" borderId="0" xfId="0" applyNumberFormat="1" applyAlignment="1">
      <alignment/>
    </xf>
    <xf numFmtId="178" fontId="3" fillId="33" borderId="13" xfId="0" applyNumberFormat="1" applyFont="1" applyFill="1" applyBorder="1" applyAlignment="1">
      <alignment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vertical="center"/>
    </xf>
    <xf numFmtId="38" fontId="0" fillId="0" borderId="13" xfId="49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180" fontId="0" fillId="0" borderId="0" xfId="49" applyNumberFormat="1" applyFill="1" applyBorder="1" applyAlignment="1" applyProtection="1">
      <alignment vertical="center"/>
      <protection/>
    </xf>
    <xf numFmtId="180" fontId="0" fillId="0" borderId="0" xfId="49" applyNumberFormat="1" applyAlignment="1">
      <alignment vertical="center"/>
    </xf>
    <xf numFmtId="180" fontId="0" fillId="0" borderId="25" xfId="49" applyNumberFormat="1" applyBorder="1" applyAlignment="1">
      <alignment vertical="center"/>
    </xf>
    <xf numFmtId="180" fontId="0" fillId="0" borderId="0" xfId="49" applyNumberFormat="1" applyBorder="1" applyAlignment="1">
      <alignment vertical="center"/>
    </xf>
    <xf numFmtId="180" fontId="0" fillId="0" borderId="26" xfId="49" applyNumberFormat="1" applyBorder="1" applyAlignment="1">
      <alignment vertical="center"/>
    </xf>
    <xf numFmtId="180" fontId="0" fillId="0" borderId="27" xfId="49" applyNumberFormat="1" applyBorder="1" applyAlignment="1">
      <alignment vertical="center"/>
    </xf>
    <xf numFmtId="180" fontId="0" fillId="0" borderId="0" xfId="49" applyNumberFormat="1" applyAlignment="1">
      <alignment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8" fontId="0" fillId="33" borderId="10" xfId="49" applyFill="1" applyBorder="1" applyAlignment="1">
      <alignment horizontal="center" vertical="center" wrapText="1"/>
    </xf>
    <xf numFmtId="38" fontId="0" fillId="33" borderId="11" xfId="49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38" fontId="0" fillId="0" borderId="26" xfId="49" applyBorder="1" applyAlignment="1">
      <alignment/>
    </xf>
    <xf numFmtId="178" fontId="0" fillId="0" borderId="26" xfId="0" applyNumberFormat="1" applyBorder="1" applyAlignment="1">
      <alignment/>
    </xf>
    <xf numFmtId="38" fontId="0" fillId="0" borderId="25" xfId="49" applyBorder="1" applyAlignment="1">
      <alignment/>
    </xf>
    <xf numFmtId="178" fontId="0" fillId="0" borderId="25" xfId="0" applyNumberFormat="1" applyBorder="1" applyAlignment="1">
      <alignment/>
    </xf>
    <xf numFmtId="38" fontId="0" fillId="0" borderId="0" xfId="49" applyBorder="1" applyAlignment="1">
      <alignment/>
    </xf>
    <xf numFmtId="178" fontId="0" fillId="0" borderId="0" xfId="0" applyNumberFormat="1" applyBorder="1" applyAlignment="1">
      <alignment/>
    </xf>
    <xf numFmtId="38" fontId="0" fillId="0" borderId="27" xfId="49" applyBorder="1" applyAlignment="1">
      <alignment/>
    </xf>
    <xf numFmtId="178" fontId="0" fillId="0" borderId="27" xfId="0" applyNumberForma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30/050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view="pageBreakPreview" zoomScale="145" zoomScaleSheetLayoutView="145" zoomScalePageLayoutView="0" workbookViewId="0" topLeftCell="A1">
      <pane xSplit="1" ySplit="6" topLeftCell="AR7" activePane="bottomRight" state="frozen"/>
      <selection pane="topLeft" activeCell="A1" sqref="A1"/>
      <selection pane="topRight" activeCell="AI1" sqref="AI1"/>
      <selection pane="bottomLeft" activeCell="A7" sqref="A7"/>
      <selection pane="bottomRight" activeCell="AX49" sqref="AX49"/>
    </sheetView>
  </sheetViews>
  <sheetFormatPr defaultColWidth="9.00390625" defaultRowHeight="13.5"/>
  <cols>
    <col min="1" max="1" width="20.625" style="0" customWidth="1"/>
    <col min="2" max="3" width="13.625" style="0" customWidth="1"/>
    <col min="4" max="4" width="6.375" style="0" customWidth="1"/>
    <col min="5" max="6" width="13.625" style="0" customWidth="1"/>
    <col min="7" max="7" width="6.375" style="0" customWidth="1"/>
    <col min="8" max="9" width="13.625" style="0" customWidth="1"/>
    <col min="10" max="10" width="6.375" style="0" customWidth="1"/>
    <col min="11" max="12" width="13.625" style="0" customWidth="1"/>
    <col min="13" max="13" width="6.375" style="0" customWidth="1"/>
    <col min="14" max="15" width="13.625" style="0" customWidth="1"/>
    <col min="16" max="16" width="6.375" style="0" customWidth="1"/>
    <col min="17" max="18" width="13.625" style="0" customWidth="1"/>
    <col min="19" max="19" width="6.375" style="0" customWidth="1"/>
    <col min="20" max="21" width="15.125" style="0" customWidth="1"/>
    <col min="22" max="22" width="7.00390625" style="0" customWidth="1"/>
    <col min="23" max="24" width="15.125" style="0" customWidth="1"/>
    <col min="25" max="25" width="7.00390625" style="0" customWidth="1"/>
    <col min="26" max="27" width="15.125" style="0" customWidth="1"/>
    <col min="28" max="28" width="6.375" style="0" customWidth="1"/>
    <col min="29" max="30" width="15.25390625" style="0" customWidth="1"/>
    <col min="31" max="31" width="6.375" style="0" customWidth="1"/>
    <col min="32" max="33" width="15.125" style="0" customWidth="1"/>
    <col min="34" max="34" width="6.375" style="0" customWidth="1"/>
    <col min="35" max="36" width="15.125" style="0" customWidth="1"/>
    <col min="37" max="37" width="6.375" style="0" customWidth="1"/>
    <col min="38" max="39" width="15.125" style="0" customWidth="1"/>
    <col min="40" max="40" width="6.375" style="0" customWidth="1"/>
    <col min="41" max="42" width="15.125" style="0" customWidth="1"/>
    <col min="43" max="43" width="6.375" style="0" customWidth="1"/>
    <col min="44" max="45" width="15.125" style="52" customWidth="1"/>
    <col min="46" max="46" width="6.375" style="53" customWidth="1"/>
    <col min="47" max="48" width="15.125" style="52" customWidth="1"/>
    <col min="49" max="49" width="6.375" style="53" customWidth="1"/>
  </cols>
  <sheetData>
    <row r="1" ht="13.5">
      <c r="A1" s="1" t="s">
        <v>0</v>
      </c>
    </row>
    <row r="3" spans="1:49" ht="12.75" customHeight="1">
      <c r="A3" s="71" t="s">
        <v>1</v>
      </c>
      <c r="B3" s="70" t="s">
        <v>2</v>
      </c>
      <c r="C3" s="70"/>
      <c r="D3" s="70"/>
      <c r="E3" s="70" t="s">
        <v>3</v>
      </c>
      <c r="F3" s="70"/>
      <c r="G3" s="70"/>
      <c r="H3" s="70" t="s">
        <v>4</v>
      </c>
      <c r="I3" s="70"/>
      <c r="J3" s="70"/>
      <c r="K3" s="70" t="s">
        <v>5</v>
      </c>
      <c r="L3" s="70"/>
      <c r="M3" s="70"/>
      <c r="N3" s="70" t="s">
        <v>6</v>
      </c>
      <c r="O3" s="70"/>
      <c r="P3" s="70"/>
      <c r="Q3" s="70" t="s">
        <v>7</v>
      </c>
      <c r="R3" s="70"/>
      <c r="S3" s="70"/>
      <c r="T3" s="70" t="s">
        <v>8</v>
      </c>
      <c r="U3" s="70"/>
      <c r="V3" s="70"/>
      <c r="W3" s="70" t="s">
        <v>9</v>
      </c>
      <c r="X3" s="70"/>
      <c r="Y3" s="70"/>
      <c r="Z3" s="70" t="s">
        <v>10</v>
      </c>
      <c r="AA3" s="70"/>
      <c r="AB3" s="70"/>
      <c r="AC3" s="69" t="s">
        <v>11</v>
      </c>
      <c r="AD3" s="69"/>
      <c r="AE3" s="69"/>
      <c r="AF3" s="70" t="s">
        <v>12</v>
      </c>
      <c r="AG3" s="70"/>
      <c r="AH3" s="70"/>
      <c r="AI3" s="70" t="s">
        <v>13</v>
      </c>
      <c r="AJ3" s="70"/>
      <c r="AK3" s="70"/>
      <c r="AL3" s="70" t="s">
        <v>14</v>
      </c>
      <c r="AM3" s="70"/>
      <c r="AN3" s="70"/>
      <c r="AO3" s="70" t="s">
        <v>71</v>
      </c>
      <c r="AP3" s="70"/>
      <c r="AQ3" s="70"/>
      <c r="AR3" s="70" t="s">
        <v>72</v>
      </c>
      <c r="AS3" s="70"/>
      <c r="AT3" s="70"/>
      <c r="AU3" s="70" t="s">
        <v>75</v>
      </c>
      <c r="AV3" s="70"/>
      <c r="AW3" s="70"/>
    </row>
    <row r="4" spans="1:49" ht="15.75" customHeight="1">
      <c r="A4" s="71"/>
      <c r="B4" s="69" t="s">
        <v>15</v>
      </c>
      <c r="C4" s="72" t="s">
        <v>16</v>
      </c>
      <c r="D4" s="4"/>
      <c r="E4" s="69" t="s">
        <v>15</v>
      </c>
      <c r="F4" s="72" t="s">
        <v>16</v>
      </c>
      <c r="G4" s="4"/>
      <c r="H4" s="69" t="s">
        <v>15</v>
      </c>
      <c r="I4" s="72" t="s">
        <v>16</v>
      </c>
      <c r="J4" s="5"/>
      <c r="K4" s="69" t="s">
        <v>15</v>
      </c>
      <c r="L4" s="72" t="s">
        <v>16</v>
      </c>
      <c r="M4" s="5"/>
      <c r="N4" s="69" t="s">
        <v>15</v>
      </c>
      <c r="O4" s="72" t="s">
        <v>16</v>
      </c>
      <c r="P4" s="5"/>
      <c r="Q4" s="69" t="s">
        <v>15</v>
      </c>
      <c r="R4" s="72" t="s">
        <v>16</v>
      </c>
      <c r="S4" s="5"/>
      <c r="T4" s="69" t="s">
        <v>15</v>
      </c>
      <c r="U4" s="72" t="s">
        <v>16</v>
      </c>
      <c r="V4" s="5"/>
      <c r="W4" s="69" t="s">
        <v>15</v>
      </c>
      <c r="X4" s="72" t="s">
        <v>16</v>
      </c>
      <c r="Y4" s="5"/>
      <c r="Z4" s="69" t="s">
        <v>15</v>
      </c>
      <c r="AA4" s="72" t="s">
        <v>16</v>
      </c>
      <c r="AB4" s="5"/>
      <c r="AC4" s="69" t="s">
        <v>15</v>
      </c>
      <c r="AD4" s="69" t="s">
        <v>16</v>
      </c>
      <c r="AE4" s="5"/>
      <c r="AF4" s="69" t="s">
        <v>15</v>
      </c>
      <c r="AG4" s="72" t="s">
        <v>16</v>
      </c>
      <c r="AH4" s="5"/>
      <c r="AI4" s="69" t="s">
        <v>15</v>
      </c>
      <c r="AJ4" s="72" t="s">
        <v>16</v>
      </c>
      <c r="AK4" s="5"/>
      <c r="AL4" s="69" t="s">
        <v>15</v>
      </c>
      <c r="AM4" s="72" t="s">
        <v>16</v>
      </c>
      <c r="AN4" s="5"/>
      <c r="AO4" s="69" t="s">
        <v>15</v>
      </c>
      <c r="AP4" s="72" t="s">
        <v>16</v>
      </c>
      <c r="AQ4" s="5"/>
      <c r="AR4" s="73" t="s">
        <v>15</v>
      </c>
      <c r="AS4" s="74" t="s">
        <v>16</v>
      </c>
      <c r="AT4" s="54"/>
      <c r="AU4" s="73" t="s">
        <v>15</v>
      </c>
      <c r="AV4" s="74" t="s">
        <v>16</v>
      </c>
      <c r="AW4" s="54"/>
    </row>
    <row r="5" spans="1:49" ht="13.5">
      <c r="A5" s="71"/>
      <c r="B5" s="69"/>
      <c r="C5" s="72"/>
      <c r="D5" s="2" t="s">
        <v>17</v>
      </c>
      <c r="E5" s="69"/>
      <c r="F5" s="72"/>
      <c r="G5" s="2" t="s">
        <v>17</v>
      </c>
      <c r="H5" s="69"/>
      <c r="I5" s="72"/>
      <c r="J5" s="3" t="s">
        <v>17</v>
      </c>
      <c r="K5" s="69"/>
      <c r="L5" s="72"/>
      <c r="M5" s="3" t="s">
        <v>17</v>
      </c>
      <c r="N5" s="69"/>
      <c r="O5" s="72"/>
      <c r="P5" s="3" t="s">
        <v>17</v>
      </c>
      <c r="Q5" s="69"/>
      <c r="R5" s="72"/>
      <c r="S5" s="3" t="s">
        <v>17</v>
      </c>
      <c r="T5" s="69"/>
      <c r="U5" s="72"/>
      <c r="V5" s="3" t="s">
        <v>17</v>
      </c>
      <c r="W5" s="69"/>
      <c r="X5" s="72"/>
      <c r="Y5" s="3" t="s">
        <v>17</v>
      </c>
      <c r="Z5" s="69"/>
      <c r="AA5" s="72"/>
      <c r="AB5" s="3" t="s">
        <v>17</v>
      </c>
      <c r="AC5" s="69"/>
      <c r="AD5" s="69"/>
      <c r="AE5" s="6" t="s">
        <v>17</v>
      </c>
      <c r="AF5" s="69"/>
      <c r="AG5" s="72"/>
      <c r="AH5" s="3" t="s">
        <v>17</v>
      </c>
      <c r="AI5" s="69"/>
      <c r="AJ5" s="72"/>
      <c r="AK5" s="3" t="s">
        <v>17</v>
      </c>
      <c r="AL5" s="69"/>
      <c r="AM5" s="72"/>
      <c r="AN5" s="3" t="s">
        <v>17</v>
      </c>
      <c r="AO5" s="69"/>
      <c r="AP5" s="72"/>
      <c r="AQ5" s="3" t="s">
        <v>17</v>
      </c>
      <c r="AR5" s="73"/>
      <c r="AS5" s="74"/>
      <c r="AT5" s="55" t="s">
        <v>17</v>
      </c>
      <c r="AU5" s="73"/>
      <c r="AV5" s="74"/>
      <c r="AW5" s="55" t="s">
        <v>17</v>
      </c>
    </row>
    <row r="6" spans="1:49" ht="13.5">
      <c r="A6" s="7"/>
      <c r="B6" s="8" t="s">
        <v>18</v>
      </c>
      <c r="C6" s="9" t="s">
        <v>18</v>
      </c>
      <c r="D6" s="9" t="s">
        <v>19</v>
      </c>
      <c r="E6" s="10" t="s">
        <v>18</v>
      </c>
      <c r="F6" s="9" t="s">
        <v>18</v>
      </c>
      <c r="G6" s="9" t="s">
        <v>19</v>
      </c>
      <c r="H6" s="10" t="s">
        <v>18</v>
      </c>
      <c r="I6" s="9" t="s">
        <v>18</v>
      </c>
      <c r="J6" s="9" t="s">
        <v>19</v>
      </c>
      <c r="K6" s="10" t="s">
        <v>18</v>
      </c>
      <c r="L6" s="9" t="s">
        <v>18</v>
      </c>
      <c r="M6" s="9" t="s">
        <v>19</v>
      </c>
      <c r="N6" s="10" t="s">
        <v>18</v>
      </c>
      <c r="O6" s="9" t="s">
        <v>18</v>
      </c>
      <c r="P6" s="9" t="s">
        <v>19</v>
      </c>
      <c r="Q6" s="10" t="s">
        <v>18</v>
      </c>
      <c r="R6" s="9" t="s">
        <v>18</v>
      </c>
      <c r="S6" s="9" t="s">
        <v>19</v>
      </c>
      <c r="T6" s="10" t="s">
        <v>18</v>
      </c>
      <c r="U6" s="9" t="s">
        <v>18</v>
      </c>
      <c r="V6" s="9" t="s">
        <v>19</v>
      </c>
      <c r="W6" s="10" t="s">
        <v>18</v>
      </c>
      <c r="X6" s="9" t="s">
        <v>18</v>
      </c>
      <c r="Y6" s="9" t="s">
        <v>19</v>
      </c>
      <c r="Z6" s="10" t="s">
        <v>18</v>
      </c>
      <c r="AA6" s="9" t="s">
        <v>18</v>
      </c>
      <c r="AB6" s="9" t="s">
        <v>19</v>
      </c>
      <c r="AC6" s="9" t="s">
        <v>18</v>
      </c>
      <c r="AD6" s="9" t="s">
        <v>18</v>
      </c>
      <c r="AE6" s="9" t="s">
        <v>19</v>
      </c>
      <c r="AF6" s="10" t="s">
        <v>18</v>
      </c>
      <c r="AG6" s="9" t="s">
        <v>18</v>
      </c>
      <c r="AH6" s="9" t="s">
        <v>19</v>
      </c>
      <c r="AI6" s="10" t="s">
        <v>18</v>
      </c>
      <c r="AJ6" s="9" t="s">
        <v>18</v>
      </c>
      <c r="AK6" s="9" t="s">
        <v>19</v>
      </c>
      <c r="AL6" s="10" t="s">
        <v>18</v>
      </c>
      <c r="AM6" s="9" t="s">
        <v>18</v>
      </c>
      <c r="AN6" s="9" t="s">
        <v>19</v>
      </c>
      <c r="AO6" s="10" t="s">
        <v>18</v>
      </c>
      <c r="AP6" s="9" t="s">
        <v>18</v>
      </c>
      <c r="AQ6" s="9" t="s">
        <v>19</v>
      </c>
      <c r="AR6" s="57" t="s">
        <v>18</v>
      </c>
      <c r="AS6" s="58" t="s">
        <v>18</v>
      </c>
      <c r="AT6" s="56" t="s">
        <v>19</v>
      </c>
      <c r="AU6" s="57" t="s">
        <v>18</v>
      </c>
      <c r="AV6" s="58" t="s">
        <v>18</v>
      </c>
      <c r="AW6" s="56" t="s">
        <v>19</v>
      </c>
    </row>
    <row r="7" spans="1:49" ht="13.5">
      <c r="A7" s="11" t="s">
        <v>20</v>
      </c>
      <c r="B7" s="12">
        <f>B11+B19+B25+B29+B31+B35+B37</f>
        <v>13604935738</v>
      </c>
      <c r="C7" s="13">
        <f>C11+C19+C25+C29+C31+C35+C37</f>
        <v>12151615611</v>
      </c>
      <c r="D7" s="14">
        <v>89.3</v>
      </c>
      <c r="E7" s="13">
        <f>E11+E19+E25+E29+E31+E35+E37</f>
        <v>14003303885</v>
      </c>
      <c r="F7" s="13">
        <f>F11+F19+F25+F29+F31+F35+F37</f>
        <v>12587983684</v>
      </c>
      <c r="G7" s="15">
        <v>89.9</v>
      </c>
      <c r="H7" s="13">
        <f>H11+H19+H25+H29+H31+H35+H37</f>
        <v>16303843972</v>
      </c>
      <c r="I7" s="13">
        <f>I11+I19+I25+I29+I31+I35+I37</f>
        <v>14994415479</v>
      </c>
      <c r="J7" s="15">
        <v>92</v>
      </c>
      <c r="K7" s="13">
        <f>K11+K19+K25+K29+K31+K35+K37</f>
        <v>15291604271</v>
      </c>
      <c r="L7" s="13">
        <f>L11+L19+L25+L29+L31+L35+L37</f>
        <v>14034177917</v>
      </c>
      <c r="M7" s="15">
        <v>91.8</v>
      </c>
      <c r="N7" s="13">
        <f>N11+N19+N25+N29+N31+N35+N37</f>
        <v>13333956564</v>
      </c>
      <c r="O7" s="13">
        <f>O11+O19+O25+O29+O31+O35+O37</f>
        <v>12076268114</v>
      </c>
      <c r="P7" s="15">
        <v>90.6</v>
      </c>
      <c r="Q7" s="13">
        <f>Q11+Q19+Q25+Q29+Q31+Q35+Q37</f>
        <v>13381606325</v>
      </c>
      <c r="R7" s="13">
        <f>R11+R19+R25+R29+R31+R35+R37</f>
        <v>12133324446</v>
      </c>
      <c r="S7" s="16">
        <f>R7/Q7*100</f>
        <v>90.67165892731491</v>
      </c>
      <c r="T7" s="13">
        <f>T11+T19+T25+T29+T31+T35+T37</f>
        <v>14320629000</v>
      </c>
      <c r="U7" s="13">
        <f>U11+U19+U25+U29+U31+U35+U37</f>
        <v>13112711692</v>
      </c>
      <c r="V7" s="16">
        <f>U7/T7*100</f>
        <v>91.56519376348623</v>
      </c>
      <c r="W7" s="13">
        <f>W11+W19+W25+W29+W31+W35+W37</f>
        <v>13894065278</v>
      </c>
      <c r="X7" s="13">
        <f>X11+X19+X25+X29+X31+X35+X37</f>
        <v>12664143788</v>
      </c>
      <c r="Y7" s="16">
        <f>X7/W7*100</f>
        <v>91.14786446305625</v>
      </c>
      <c r="Z7" s="13">
        <v>13350814494</v>
      </c>
      <c r="AA7" s="13">
        <v>12121668539</v>
      </c>
      <c r="AB7" s="16">
        <v>90.8</v>
      </c>
      <c r="AC7" s="16">
        <v>13975728717</v>
      </c>
      <c r="AD7" s="16">
        <v>12774620016</v>
      </c>
      <c r="AE7" s="16">
        <v>91.4</v>
      </c>
      <c r="AF7" s="13">
        <v>14575856569</v>
      </c>
      <c r="AG7" s="13">
        <v>13463430516</v>
      </c>
      <c r="AH7" s="16">
        <v>92.4</v>
      </c>
      <c r="AI7" s="13">
        <v>14090073378</v>
      </c>
      <c r="AJ7" s="13">
        <v>13021901190</v>
      </c>
      <c r="AK7" s="16">
        <v>92.4</v>
      </c>
      <c r="AL7" s="13">
        <v>13613417049</v>
      </c>
      <c r="AM7" s="13">
        <v>12627383902</v>
      </c>
      <c r="AN7" s="16">
        <v>92.8</v>
      </c>
      <c r="AO7" s="13">
        <v>14701247798</v>
      </c>
      <c r="AP7" s="13">
        <v>13839316329</v>
      </c>
      <c r="AQ7" s="16">
        <v>94.1</v>
      </c>
      <c r="AR7" s="60">
        <v>14595491595</v>
      </c>
      <c r="AS7" s="60">
        <v>13815985452</v>
      </c>
      <c r="AT7" s="16">
        <v>94.7</v>
      </c>
      <c r="AU7" s="52">
        <v>13961417467</v>
      </c>
      <c r="AV7" s="52">
        <v>13245404250</v>
      </c>
      <c r="AW7" s="53">
        <v>94.9</v>
      </c>
    </row>
    <row r="8" spans="1:49" ht="13.5">
      <c r="A8" s="17" t="s">
        <v>21</v>
      </c>
      <c r="B8" s="12">
        <f>B13+B16+B21+B23+B26+B29+B32+B35+B38</f>
        <v>12274964137</v>
      </c>
      <c r="C8" s="13">
        <f>C13+C16+C21+C23+C26+C29+C32+C35+C38</f>
        <v>11938776083</v>
      </c>
      <c r="D8" s="14">
        <v>97.3</v>
      </c>
      <c r="E8" s="13">
        <f>E13+E16+E21+E23+E26+E29+E32+E35+E38</f>
        <v>12624194795</v>
      </c>
      <c r="F8" s="13">
        <f>F13+F16+F21+F23+F26+F29+F32+F35+F38</f>
        <v>12319705852</v>
      </c>
      <c r="G8" s="15">
        <v>97.6</v>
      </c>
      <c r="H8" s="13">
        <f>H13+H16+H21+H23+H26+H29+H32+H35+H38</f>
        <v>15039230987</v>
      </c>
      <c r="I8" s="13">
        <f>I13+I16+I21+I23+I26+I29+I32+I35+I38</f>
        <v>14690932663</v>
      </c>
      <c r="J8" s="15">
        <v>97.7</v>
      </c>
      <c r="K8" s="13">
        <f>K13+K16+K21+K23+K26+K29+K32+K35+K38</f>
        <v>14064089692</v>
      </c>
      <c r="L8" s="13">
        <f>L13+L16+L21+L23+L26+L29+L32+L35+L38</f>
        <v>13755611144</v>
      </c>
      <c r="M8" s="15">
        <v>97.8</v>
      </c>
      <c r="N8" s="13">
        <f>N13+N16+N21+N23+N26+N29+N32+N35+N38</f>
        <v>12125852956</v>
      </c>
      <c r="O8" s="13">
        <f>O13+O16+O21+O23+O26+O29+O32+O35+O38</f>
        <v>11821160474</v>
      </c>
      <c r="P8" s="15">
        <v>97.5</v>
      </c>
      <c r="Q8" s="13">
        <f>Q13+Q16+Q21+Q23+Q26+Q29+Q32+Q35+Q38</f>
        <v>12188809220</v>
      </c>
      <c r="R8" s="13">
        <f>R13+R16+R21+R23+R26+R29+R32+R35+R38</f>
        <v>11920811770</v>
      </c>
      <c r="S8" s="16">
        <f>R8/Q8*100</f>
        <v>97.80128275729957</v>
      </c>
      <c r="T8" s="13">
        <f>T13+T16+T21+T23+T26+T29+T32+T35+T38</f>
        <v>13127065498</v>
      </c>
      <c r="U8" s="13">
        <f>U13+U16+U21+U23+U26+U29+U32+U35+U38</f>
        <v>12880989614</v>
      </c>
      <c r="V8" s="16">
        <f>U8/T8*100</f>
        <v>98.1254311252009</v>
      </c>
      <c r="W8" s="13">
        <f>W13+W16+W21+W23+W26+W29+W32+W35+W38</f>
        <v>12734312872</v>
      </c>
      <c r="X8" s="13">
        <f>X13+X16+X21+X23+X26+X29+X32+X35+X38</f>
        <v>12494633360</v>
      </c>
      <c r="Y8" s="16">
        <f>X8/W8*100</f>
        <v>98.11784495630697</v>
      </c>
      <c r="Z8" s="13">
        <v>12166248691</v>
      </c>
      <c r="AA8" s="13">
        <v>11941833803</v>
      </c>
      <c r="AB8" s="16">
        <v>98.2</v>
      </c>
      <c r="AC8" s="16">
        <v>12793098825</v>
      </c>
      <c r="AD8" s="16">
        <v>12586120123</v>
      </c>
      <c r="AE8" s="16">
        <v>98.4</v>
      </c>
      <c r="AF8" s="13">
        <v>13419067231</v>
      </c>
      <c r="AG8" s="13">
        <v>13230033505</v>
      </c>
      <c r="AH8" s="16">
        <v>98.6</v>
      </c>
      <c r="AI8" s="13">
        <v>13024557178</v>
      </c>
      <c r="AJ8" s="13">
        <v>12839214328</v>
      </c>
      <c r="AK8" s="16">
        <v>98.6</v>
      </c>
      <c r="AL8" s="13">
        <v>12596680369</v>
      </c>
      <c r="AM8" s="13">
        <v>12437587113</v>
      </c>
      <c r="AN8" s="16">
        <v>98.7</v>
      </c>
      <c r="AO8" s="13">
        <v>13778922065</v>
      </c>
      <c r="AP8" s="13">
        <v>13636452186</v>
      </c>
      <c r="AQ8" s="16">
        <v>99</v>
      </c>
      <c r="AR8" s="60">
        <v>13793070911</v>
      </c>
      <c r="AS8" s="60">
        <v>13648019941</v>
      </c>
      <c r="AT8" s="16">
        <v>98.9</v>
      </c>
      <c r="AU8" s="52">
        <v>13259701067</v>
      </c>
      <c r="AV8" s="52">
        <v>13100774126</v>
      </c>
      <c r="AW8" s="53">
        <v>98.8</v>
      </c>
    </row>
    <row r="9" spans="1:49" ht="13.5">
      <c r="A9" s="17" t="s">
        <v>22</v>
      </c>
      <c r="B9" s="12">
        <f>B14+B17+B22+B27+B33+B39</f>
        <v>1329971601</v>
      </c>
      <c r="C9" s="13">
        <f>C14+C17+C22+C27+C33+C39</f>
        <v>212839528</v>
      </c>
      <c r="D9" s="14">
        <v>16</v>
      </c>
      <c r="E9" s="13">
        <f>E14+E17+E22+E27+E33+E39</f>
        <v>1379109090</v>
      </c>
      <c r="F9" s="13">
        <f>F14+F17+F22+F27+F33+F39</f>
        <v>268277832</v>
      </c>
      <c r="G9" s="15">
        <v>19.5</v>
      </c>
      <c r="H9" s="13">
        <f>H14+H17+H22+H27+H33+H39</f>
        <v>1264612985</v>
      </c>
      <c r="I9" s="13">
        <f>I14+I17+I22+I27+I33+I39</f>
        <v>303482816</v>
      </c>
      <c r="J9" s="15">
        <v>24</v>
      </c>
      <c r="K9" s="13">
        <f>K14+K17+K22+K27+K33+K39</f>
        <v>1227514579</v>
      </c>
      <c r="L9" s="13">
        <f>L14+L17+L22+L27+L33+L39</f>
        <v>278566773</v>
      </c>
      <c r="M9" s="15">
        <v>22.7</v>
      </c>
      <c r="N9" s="13">
        <f>N14+N17+N22+N27+N33+N39</f>
        <v>1208103608</v>
      </c>
      <c r="O9" s="13">
        <f>O14+O17+O22+O27+O33+O39</f>
        <v>255107640</v>
      </c>
      <c r="P9" s="15">
        <v>21.1</v>
      </c>
      <c r="Q9" s="13">
        <f>Q14+Q17+Q22+Q27+Q33+Q39</f>
        <v>1192797105</v>
      </c>
      <c r="R9" s="13">
        <f>R14+R17+R22+R27+R33+R39</f>
        <v>212512676</v>
      </c>
      <c r="S9" s="16">
        <f>R9/Q9*100</f>
        <v>17.81633063235847</v>
      </c>
      <c r="T9" s="13">
        <f>T14+T17+T22+T27+T33+T39</f>
        <v>1193563502</v>
      </c>
      <c r="U9" s="13">
        <f>U14+U17+U22+U27+U33+U39</f>
        <v>231722078</v>
      </c>
      <c r="V9" s="16">
        <f>U9/T9*100</f>
        <v>19.41430662145029</v>
      </c>
      <c r="W9" s="13">
        <f>W14+W17+W22+W27+W33+W39</f>
        <v>1159752406</v>
      </c>
      <c r="X9" s="13">
        <f>X14+X17+X22+X27+X33+X39</f>
        <v>169510428</v>
      </c>
      <c r="Y9" s="16">
        <f>X9/W9*100</f>
        <v>14.616087634139385</v>
      </c>
      <c r="Z9" s="13">
        <v>1184565803</v>
      </c>
      <c r="AA9" s="13">
        <v>179834736</v>
      </c>
      <c r="AB9" s="16">
        <v>15.2</v>
      </c>
      <c r="AC9" s="16">
        <v>1182629892</v>
      </c>
      <c r="AD9" s="16">
        <v>188499893</v>
      </c>
      <c r="AE9" s="16">
        <v>15.9</v>
      </c>
      <c r="AF9" s="13">
        <v>1156789338</v>
      </c>
      <c r="AG9" s="13">
        <v>233397011</v>
      </c>
      <c r="AH9" s="16">
        <v>20.2</v>
      </c>
      <c r="AI9" s="13">
        <v>1065516200</v>
      </c>
      <c r="AJ9" s="13">
        <v>182686862</v>
      </c>
      <c r="AK9" s="16">
        <v>17.1</v>
      </c>
      <c r="AL9" s="13">
        <v>1016790680</v>
      </c>
      <c r="AM9" s="13">
        <v>189796789</v>
      </c>
      <c r="AN9" s="16">
        <v>18.7</v>
      </c>
      <c r="AO9" s="13">
        <v>922325733</v>
      </c>
      <c r="AP9" s="13">
        <v>202864143</v>
      </c>
      <c r="AQ9" s="16">
        <v>22</v>
      </c>
      <c r="AR9" s="60">
        <v>802420684</v>
      </c>
      <c r="AS9" s="60">
        <v>167965511</v>
      </c>
      <c r="AT9" s="16">
        <v>20.9</v>
      </c>
      <c r="AU9" s="52">
        <v>701716400</v>
      </c>
      <c r="AV9" s="52">
        <v>144630124</v>
      </c>
      <c r="AW9" s="53">
        <v>20.6</v>
      </c>
    </row>
    <row r="10" spans="1:46" ht="13.5">
      <c r="A10" s="7"/>
      <c r="B10" s="12"/>
      <c r="C10" s="13"/>
      <c r="D10" s="15"/>
      <c r="E10" s="13"/>
      <c r="F10" s="13"/>
      <c r="G10" s="15"/>
      <c r="H10" s="13"/>
      <c r="I10" s="13"/>
      <c r="J10" s="15"/>
      <c r="K10" s="13"/>
      <c r="L10" s="13"/>
      <c r="M10" s="15"/>
      <c r="N10" s="13"/>
      <c r="O10" s="13"/>
      <c r="P10" s="15"/>
      <c r="Q10" s="13"/>
      <c r="R10" s="13"/>
      <c r="S10" s="16"/>
      <c r="T10" s="13"/>
      <c r="U10" s="13"/>
      <c r="V10" s="16"/>
      <c r="W10" s="13"/>
      <c r="X10" s="13"/>
      <c r="Y10" s="16"/>
      <c r="Z10" s="13"/>
      <c r="AA10" s="13"/>
      <c r="AB10" s="16"/>
      <c r="AC10" s="16"/>
      <c r="AD10" s="16"/>
      <c r="AE10" s="16"/>
      <c r="AF10" s="13"/>
      <c r="AG10" s="13"/>
      <c r="AH10" s="16"/>
      <c r="AI10" s="13"/>
      <c r="AJ10" s="13"/>
      <c r="AK10" s="16"/>
      <c r="AL10" s="13"/>
      <c r="AM10" s="13"/>
      <c r="AN10" s="16"/>
      <c r="AO10" s="13"/>
      <c r="AP10" s="13"/>
      <c r="AQ10" s="16"/>
      <c r="AR10" s="60"/>
      <c r="AS10" s="60"/>
      <c r="AT10" s="16"/>
    </row>
    <row r="11" spans="1:49" ht="13.5">
      <c r="A11" s="7" t="s">
        <v>23</v>
      </c>
      <c r="B11" s="12">
        <v>5494066762</v>
      </c>
      <c r="C11" s="13">
        <v>5059205633</v>
      </c>
      <c r="D11" s="15">
        <v>92.1</v>
      </c>
      <c r="E11" s="13">
        <v>6051866064</v>
      </c>
      <c r="F11" s="13">
        <v>5645841306</v>
      </c>
      <c r="G11" s="15">
        <v>93.3</v>
      </c>
      <c r="H11" s="13">
        <v>8316333439</v>
      </c>
      <c r="I11" s="13">
        <v>7918214179</v>
      </c>
      <c r="J11" s="15">
        <v>95.2</v>
      </c>
      <c r="K11" s="13">
        <v>7159334006</v>
      </c>
      <c r="L11" s="13">
        <v>6762436564</v>
      </c>
      <c r="M11" s="15">
        <v>94.5</v>
      </c>
      <c r="N11" s="13">
        <v>5455985438</v>
      </c>
      <c r="O11" s="13">
        <v>5067755874</v>
      </c>
      <c r="P11" s="15">
        <v>92.9</v>
      </c>
      <c r="Q11" s="13">
        <f>Q15+Q12</f>
        <v>5513606361</v>
      </c>
      <c r="R11" s="13">
        <f>R15+R12</f>
        <v>5163361762</v>
      </c>
      <c r="S11" s="18">
        <f aca="true" t="shared" si="0" ref="S11:S17">R11/Q11*100</f>
        <v>93.64763140369571</v>
      </c>
      <c r="T11" s="13">
        <f>T15+T12</f>
        <v>6320003043</v>
      </c>
      <c r="U11" s="13">
        <f>U15+U12</f>
        <v>5984610256</v>
      </c>
      <c r="V11" s="16">
        <f aca="true" t="shared" si="1" ref="V11:V17">U11/T11*100</f>
        <v>94.69315465960923</v>
      </c>
      <c r="W11" s="13">
        <f>W15+W12</f>
        <v>6317373608</v>
      </c>
      <c r="X11" s="13">
        <f>X15+X12</f>
        <v>5978962757</v>
      </c>
      <c r="Y11" s="16">
        <f aca="true" t="shared" si="2" ref="Y11:Y17">X11/W11*100</f>
        <v>94.64317179893472</v>
      </c>
      <c r="Z11" s="13">
        <v>5747451187</v>
      </c>
      <c r="AA11" s="13">
        <v>5409539012</v>
      </c>
      <c r="AB11" s="16">
        <v>94.1</v>
      </c>
      <c r="AC11" s="16">
        <v>6374358188</v>
      </c>
      <c r="AD11" s="16">
        <v>6050851276</v>
      </c>
      <c r="AE11" s="16">
        <v>94.9</v>
      </c>
      <c r="AF11" s="13">
        <v>7157250856</v>
      </c>
      <c r="AG11" s="13">
        <v>6854884192</v>
      </c>
      <c r="AH11" s="16">
        <v>95.8</v>
      </c>
      <c r="AI11" s="13">
        <v>6691315298</v>
      </c>
      <c r="AJ11" s="13">
        <v>6398435041</v>
      </c>
      <c r="AK11" s="16">
        <v>95.6</v>
      </c>
      <c r="AL11" s="13">
        <v>6165773692</v>
      </c>
      <c r="AM11" s="13">
        <v>5898532681</v>
      </c>
      <c r="AN11" s="16">
        <v>95.7</v>
      </c>
      <c r="AO11" s="13">
        <v>7388528470</v>
      </c>
      <c r="AP11" s="13">
        <v>7141825065</v>
      </c>
      <c r="AQ11" s="16">
        <v>96.7</v>
      </c>
      <c r="AR11" s="59">
        <v>7118206892</v>
      </c>
      <c r="AS11" s="59">
        <v>6890441544</v>
      </c>
      <c r="AT11" s="16">
        <v>96.8</v>
      </c>
      <c r="AU11" s="52">
        <v>6452219890</v>
      </c>
      <c r="AV11" s="52">
        <v>6255503819</v>
      </c>
      <c r="AW11" s="53">
        <v>97</v>
      </c>
    </row>
    <row r="12" spans="1:49" ht="13.5">
      <c r="A12" s="7" t="s">
        <v>24</v>
      </c>
      <c r="B12" s="12">
        <v>3357643762</v>
      </c>
      <c r="C12" s="13">
        <v>2944691194</v>
      </c>
      <c r="D12" s="15">
        <v>87.7</v>
      </c>
      <c r="E12" s="13">
        <v>3609848503</v>
      </c>
      <c r="F12" s="13">
        <v>3226673256</v>
      </c>
      <c r="G12" s="15">
        <v>89.4</v>
      </c>
      <c r="H12" s="13">
        <v>4465688989</v>
      </c>
      <c r="I12" s="13">
        <v>4089532829</v>
      </c>
      <c r="J12" s="15">
        <v>91.6</v>
      </c>
      <c r="K12" s="13">
        <v>4495795206</v>
      </c>
      <c r="L12" s="13">
        <v>4119790746</v>
      </c>
      <c r="M12" s="15">
        <v>91.6</v>
      </c>
      <c r="N12" s="13">
        <v>4391436056</v>
      </c>
      <c r="O12" s="13">
        <v>4022630014</v>
      </c>
      <c r="P12" s="15">
        <v>91.6</v>
      </c>
      <c r="Q12" s="13">
        <f>Q13+Q14</f>
        <v>3942113320</v>
      </c>
      <c r="R12" s="13">
        <f>R13+R14</f>
        <v>3607552142</v>
      </c>
      <c r="S12" s="18">
        <f t="shared" si="0"/>
        <v>91.51315168179894</v>
      </c>
      <c r="T12" s="13">
        <f>T13+T14</f>
        <v>3918287602</v>
      </c>
      <c r="U12" s="13">
        <f>U13+U14</f>
        <v>3599700666</v>
      </c>
      <c r="V12" s="16">
        <f t="shared" si="1"/>
        <v>91.8692304302169</v>
      </c>
      <c r="W12" s="13">
        <f>W13+W14</f>
        <v>4156519157</v>
      </c>
      <c r="X12" s="13">
        <f>X13+X14</f>
        <v>3838127307</v>
      </c>
      <c r="Y12" s="16">
        <f t="shared" si="2"/>
        <v>92.33994027276896</v>
      </c>
      <c r="Z12" s="13">
        <v>4172071917</v>
      </c>
      <c r="AA12" s="13">
        <v>3855047962</v>
      </c>
      <c r="AB12" s="16">
        <v>92.4</v>
      </c>
      <c r="AC12" s="16">
        <v>4181729488</v>
      </c>
      <c r="AD12" s="16">
        <v>3879045089</v>
      </c>
      <c r="AE12" s="16">
        <v>92.8</v>
      </c>
      <c r="AF12" s="13">
        <v>4236054643</v>
      </c>
      <c r="AG12" s="13">
        <v>3952766875</v>
      </c>
      <c r="AH12" s="16">
        <v>93.3</v>
      </c>
      <c r="AI12" s="13">
        <v>4338293902</v>
      </c>
      <c r="AJ12" s="13">
        <v>4063233173</v>
      </c>
      <c r="AK12" s="16">
        <v>93.7</v>
      </c>
      <c r="AL12" s="13">
        <v>4358797364</v>
      </c>
      <c r="AM12" s="13">
        <v>4107472508</v>
      </c>
      <c r="AN12" s="16">
        <v>94.2</v>
      </c>
      <c r="AO12" s="13">
        <v>4475555915</v>
      </c>
      <c r="AP12" s="13">
        <v>4244090465</v>
      </c>
      <c r="AQ12" s="16">
        <v>94.8</v>
      </c>
      <c r="AR12" s="59">
        <v>4577408606</v>
      </c>
      <c r="AS12" s="59">
        <v>4363182864</v>
      </c>
      <c r="AT12" s="16">
        <v>95.3</v>
      </c>
      <c r="AU12" s="52">
        <v>4516109797</v>
      </c>
      <c r="AV12" s="52">
        <v>4334095082</v>
      </c>
      <c r="AW12" s="53">
        <v>96</v>
      </c>
    </row>
    <row r="13" spans="1:49" ht="13.5">
      <c r="A13" s="17" t="s">
        <v>21</v>
      </c>
      <c r="B13" s="12">
        <v>2969921600</v>
      </c>
      <c r="C13" s="13">
        <v>2895866023</v>
      </c>
      <c r="D13" s="15">
        <v>97.5</v>
      </c>
      <c r="E13" s="13">
        <v>3238658700</v>
      </c>
      <c r="F13" s="13">
        <v>3164344377</v>
      </c>
      <c r="G13" s="15">
        <v>97.7</v>
      </c>
      <c r="H13" s="13">
        <v>4136623700</v>
      </c>
      <c r="I13" s="13">
        <v>4006306857</v>
      </c>
      <c r="J13" s="15">
        <v>96.8</v>
      </c>
      <c r="K13" s="13">
        <v>4150191400</v>
      </c>
      <c r="L13" s="13">
        <v>4036478884</v>
      </c>
      <c r="M13" s="15">
        <v>97.3</v>
      </c>
      <c r="N13" s="13">
        <v>4033476970</v>
      </c>
      <c r="O13" s="13">
        <v>3940139758</v>
      </c>
      <c r="P13" s="15">
        <v>97.7</v>
      </c>
      <c r="Q13" s="13">
        <v>3592014523</v>
      </c>
      <c r="R13" s="13">
        <v>3536950223</v>
      </c>
      <c r="S13" s="18">
        <f t="shared" si="0"/>
        <v>98.46703570802907</v>
      </c>
      <c r="T13" s="13">
        <v>3603821935</v>
      </c>
      <c r="U13" s="13">
        <v>3541092803</v>
      </c>
      <c r="V13" s="16">
        <f t="shared" si="1"/>
        <v>98.25937204636055</v>
      </c>
      <c r="W13" s="13">
        <v>3860289592</v>
      </c>
      <c r="X13" s="13">
        <v>3782962245</v>
      </c>
      <c r="Y13" s="16">
        <f t="shared" si="2"/>
        <v>97.99685113883031</v>
      </c>
      <c r="Z13" s="13">
        <v>3870441320</v>
      </c>
      <c r="AA13" s="13">
        <v>3797991368</v>
      </c>
      <c r="AB13" s="16">
        <v>98.1</v>
      </c>
      <c r="AC13" s="16">
        <v>3882483100</v>
      </c>
      <c r="AD13" s="16">
        <v>3817825822</v>
      </c>
      <c r="AE13" s="16">
        <v>98.3</v>
      </c>
      <c r="AF13" s="13">
        <v>3949861400</v>
      </c>
      <c r="AG13" s="13">
        <v>3890175011</v>
      </c>
      <c r="AH13" s="16">
        <v>98.5</v>
      </c>
      <c r="AI13" s="13">
        <v>4065378000</v>
      </c>
      <c r="AJ13" s="13">
        <v>4001669337</v>
      </c>
      <c r="AK13" s="16">
        <v>98.4</v>
      </c>
      <c r="AL13" s="13">
        <v>4100897910</v>
      </c>
      <c r="AM13" s="13">
        <v>4041698180</v>
      </c>
      <c r="AN13" s="16">
        <v>98.6</v>
      </c>
      <c r="AO13" s="13">
        <v>4239978020</v>
      </c>
      <c r="AP13" s="13">
        <v>4182075754</v>
      </c>
      <c r="AQ13" s="16">
        <v>98.6</v>
      </c>
      <c r="AR13" s="59">
        <v>4364235100</v>
      </c>
      <c r="AS13" s="59">
        <v>4300198909</v>
      </c>
      <c r="AT13" s="16">
        <v>98.5</v>
      </c>
      <c r="AU13" s="52">
        <v>4320363400</v>
      </c>
      <c r="AV13" s="52">
        <v>4276694705</v>
      </c>
      <c r="AW13" s="53">
        <v>99</v>
      </c>
    </row>
    <row r="14" spans="1:49" ht="13.5">
      <c r="A14" s="17" t="s">
        <v>22</v>
      </c>
      <c r="B14" s="12">
        <v>387722162</v>
      </c>
      <c r="C14" s="13">
        <v>48825171</v>
      </c>
      <c r="D14" s="15">
        <v>12.6</v>
      </c>
      <c r="E14" s="13">
        <v>371189803</v>
      </c>
      <c r="F14" s="13">
        <v>62328879</v>
      </c>
      <c r="G14" s="15">
        <v>16.8</v>
      </c>
      <c r="H14" s="13">
        <v>329065289</v>
      </c>
      <c r="I14" s="13">
        <v>83225972</v>
      </c>
      <c r="J14" s="15">
        <v>25.3</v>
      </c>
      <c r="K14" s="13">
        <v>345603806</v>
      </c>
      <c r="L14" s="13">
        <v>83311862</v>
      </c>
      <c r="M14" s="15">
        <v>24.1</v>
      </c>
      <c r="N14" s="13">
        <v>357959086</v>
      </c>
      <c r="O14" s="13">
        <v>82490256</v>
      </c>
      <c r="P14" s="15">
        <v>23</v>
      </c>
      <c r="Q14" s="13">
        <v>350098797</v>
      </c>
      <c r="R14" s="13">
        <v>70601919</v>
      </c>
      <c r="S14" s="18">
        <f t="shared" si="0"/>
        <v>20.166284376007155</v>
      </c>
      <c r="T14" s="13">
        <v>314465667</v>
      </c>
      <c r="U14" s="13">
        <v>58607863</v>
      </c>
      <c r="V14" s="16">
        <f t="shared" si="1"/>
        <v>18.63728513167067</v>
      </c>
      <c r="W14" s="13">
        <v>296229565</v>
      </c>
      <c r="X14" s="13">
        <v>55165062</v>
      </c>
      <c r="Y14" s="16">
        <f t="shared" si="2"/>
        <v>18.622402527580256</v>
      </c>
      <c r="Z14" s="13">
        <v>301630597</v>
      </c>
      <c r="AA14" s="13">
        <v>57056594</v>
      </c>
      <c r="AB14" s="16">
        <v>18.9</v>
      </c>
      <c r="AC14" s="16">
        <v>299246388</v>
      </c>
      <c r="AD14" s="16">
        <v>61219267</v>
      </c>
      <c r="AE14" s="16">
        <v>20.5</v>
      </c>
      <c r="AF14" s="13">
        <v>286193243</v>
      </c>
      <c r="AG14" s="13">
        <v>62591864</v>
      </c>
      <c r="AH14" s="16">
        <v>21.9</v>
      </c>
      <c r="AI14" s="13">
        <v>272915902</v>
      </c>
      <c r="AJ14" s="13">
        <v>61563836</v>
      </c>
      <c r="AK14" s="16">
        <v>22.6</v>
      </c>
      <c r="AL14" s="13">
        <v>257869454</v>
      </c>
      <c r="AM14" s="13">
        <v>65774328</v>
      </c>
      <c r="AN14" s="16">
        <v>25.5</v>
      </c>
      <c r="AO14" s="13">
        <v>235577895</v>
      </c>
      <c r="AP14" s="13">
        <v>62014711</v>
      </c>
      <c r="AQ14" s="16">
        <v>26.3</v>
      </c>
      <c r="AR14" s="60">
        <v>213173506</v>
      </c>
      <c r="AS14" s="60">
        <v>62983955</v>
      </c>
      <c r="AT14" s="16">
        <v>29.5</v>
      </c>
      <c r="AU14" s="52">
        <v>195746397</v>
      </c>
      <c r="AV14" s="52">
        <v>57400377</v>
      </c>
      <c r="AW14" s="53">
        <v>29.3</v>
      </c>
    </row>
    <row r="15" spans="1:49" ht="13.5">
      <c r="A15" s="7" t="s">
        <v>25</v>
      </c>
      <c r="B15" s="12">
        <v>2136423000</v>
      </c>
      <c r="C15" s="13">
        <v>2114514439</v>
      </c>
      <c r="D15" s="15">
        <v>99</v>
      </c>
      <c r="E15" s="13">
        <v>2442017561</v>
      </c>
      <c r="F15" s="13">
        <v>2419168050</v>
      </c>
      <c r="G15" s="15">
        <v>99.1</v>
      </c>
      <c r="H15" s="13">
        <v>3850644450</v>
      </c>
      <c r="I15" s="13">
        <v>3828681350</v>
      </c>
      <c r="J15" s="15">
        <v>99.4</v>
      </c>
      <c r="K15" s="13">
        <v>2663538800</v>
      </c>
      <c r="L15" s="13">
        <v>2642645818</v>
      </c>
      <c r="M15" s="15">
        <v>99.2</v>
      </c>
      <c r="N15" s="13">
        <v>1064549382</v>
      </c>
      <c r="O15" s="13">
        <v>1045125860</v>
      </c>
      <c r="P15" s="15">
        <v>98.2</v>
      </c>
      <c r="Q15" s="13">
        <f>Q16+Q17</f>
        <v>1571493041</v>
      </c>
      <c r="R15" s="13">
        <f>R16+R17</f>
        <v>1555809620</v>
      </c>
      <c r="S15" s="18">
        <f t="shared" si="0"/>
        <v>99.00200506201287</v>
      </c>
      <c r="T15" s="13">
        <f>T16+T17</f>
        <v>2401715441</v>
      </c>
      <c r="U15" s="13">
        <f>U16+U17</f>
        <v>2384909590</v>
      </c>
      <c r="V15" s="16">
        <f t="shared" si="1"/>
        <v>99.30025636205251</v>
      </c>
      <c r="W15" s="13">
        <f>W16+W17</f>
        <v>2160854451</v>
      </c>
      <c r="X15" s="13">
        <f>X16+X17</f>
        <v>2140835450</v>
      </c>
      <c r="Y15" s="16">
        <f t="shared" si="2"/>
        <v>99.07356087816393</v>
      </c>
      <c r="Z15" s="13">
        <v>1575379270</v>
      </c>
      <c r="AA15" s="13">
        <v>1554491050</v>
      </c>
      <c r="AB15" s="16">
        <v>98.7</v>
      </c>
      <c r="AC15" s="16">
        <v>2192628700</v>
      </c>
      <c r="AD15" s="16">
        <v>2171806187</v>
      </c>
      <c r="AE15" s="16">
        <v>99.1</v>
      </c>
      <c r="AF15" s="13">
        <v>2921196213</v>
      </c>
      <c r="AG15" s="13">
        <v>2902117317</v>
      </c>
      <c r="AH15" s="16">
        <v>99.3</v>
      </c>
      <c r="AI15" s="13">
        <v>2353021396</v>
      </c>
      <c r="AJ15" s="13">
        <v>2335201868</v>
      </c>
      <c r="AK15" s="16">
        <v>99.2</v>
      </c>
      <c r="AL15" s="13">
        <v>1807006328</v>
      </c>
      <c r="AM15" s="13">
        <v>1791060173</v>
      </c>
      <c r="AN15" s="16">
        <v>99.1</v>
      </c>
      <c r="AO15" s="13">
        <v>2912972555</v>
      </c>
      <c r="AP15" s="13">
        <v>2897734600</v>
      </c>
      <c r="AQ15" s="16">
        <v>99.5</v>
      </c>
      <c r="AR15" s="60">
        <v>2540798286</v>
      </c>
      <c r="AS15" s="60">
        <v>2527258680</v>
      </c>
      <c r="AT15" s="16">
        <v>99.5</v>
      </c>
      <c r="AU15" s="52">
        <v>1936110093</v>
      </c>
      <c r="AV15" s="52">
        <v>1921408737</v>
      </c>
      <c r="AW15" s="53">
        <v>99.2</v>
      </c>
    </row>
    <row r="16" spans="1:49" ht="13.5">
      <c r="A16" s="17" t="s">
        <v>21</v>
      </c>
      <c r="B16" s="12">
        <v>2119119500</v>
      </c>
      <c r="C16" s="13">
        <v>2112820900</v>
      </c>
      <c r="D16" s="15">
        <v>99.7</v>
      </c>
      <c r="E16" s="13">
        <v>2420109000</v>
      </c>
      <c r="F16" s="13">
        <v>2414575600</v>
      </c>
      <c r="G16" s="15">
        <v>99.8</v>
      </c>
      <c r="H16" s="13">
        <v>3832928400</v>
      </c>
      <c r="I16" s="13">
        <v>3825905100</v>
      </c>
      <c r="J16" s="15">
        <v>99.8</v>
      </c>
      <c r="K16" s="13">
        <v>2644510500</v>
      </c>
      <c r="L16" s="13">
        <v>2638079400</v>
      </c>
      <c r="M16" s="15">
        <v>99.8</v>
      </c>
      <c r="N16" s="13">
        <v>1044907000</v>
      </c>
      <c r="O16" s="13">
        <v>1039558550</v>
      </c>
      <c r="P16" s="15">
        <v>99.5</v>
      </c>
      <c r="Q16" s="13">
        <v>1555976900</v>
      </c>
      <c r="R16" s="13">
        <v>1552001350</v>
      </c>
      <c r="S16" s="18">
        <f t="shared" si="0"/>
        <v>99.74449813490162</v>
      </c>
      <c r="T16" s="13">
        <v>2387397900</v>
      </c>
      <c r="U16" s="13">
        <v>2382810900</v>
      </c>
      <c r="V16" s="16">
        <f t="shared" si="1"/>
        <v>99.80786612906043</v>
      </c>
      <c r="W16" s="13">
        <v>2144139600</v>
      </c>
      <c r="X16" s="13">
        <v>2139309900</v>
      </c>
      <c r="Y16" s="16">
        <f t="shared" si="2"/>
        <v>99.77474880833319</v>
      </c>
      <c r="Z16" s="13">
        <v>1556451800</v>
      </c>
      <c r="AA16" s="13">
        <v>1552183200</v>
      </c>
      <c r="AB16" s="16">
        <v>99.7</v>
      </c>
      <c r="AC16" s="16">
        <v>2172223100</v>
      </c>
      <c r="AD16" s="16">
        <v>2168653600</v>
      </c>
      <c r="AE16" s="16">
        <v>99.8</v>
      </c>
      <c r="AF16" s="13">
        <v>2902508200</v>
      </c>
      <c r="AG16" s="13">
        <v>2899187881</v>
      </c>
      <c r="AH16" s="16">
        <v>99.9</v>
      </c>
      <c r="AI16" s="13">
        <v>2335307900</v>
      </c>
      <c r="AJ16" s="13">
        <v>2331742500</v>
      </c>
      <c r="AK16" s="16">
        <v>99.8</v>
      </c>
      <c r="AL16" s="13">
        <v>1790217600</v>
      </c>
      <c r="AM16" s="13">
        <v>1788262423</v>
      </c>
      <c r="AN16" s="16">
        <v>99.9</v>
      </c>
      <c r="AO16" s="13">
        <v>2897300700</v>
      </c>
      <c r="AP16" s="13">
        <v>2895135500</v>
      </c>
      <c r="AQ16" s="16">
        <v>99.9</v>
      </c>
      <c r="AR16" s="60">
        <v>2526600700</v>
      </c>
      <c r="AS16" s="60">
        <v>2525569000</v>
      </c>
      <c r="AT16" s="16">
        <v>100</v>
      </c>
      <c r="AU16" s="52">
        <v>1927261900</v>
      </c>
      <c r="AV16" s="52">
        <v>1918406387</v>
      </c>
      <c r="AW16" s="53">
        <v>99.5</v>
      </c>
    </row>
    <row r="17" spans="1:49" ht="13.5">
      <c r="A17" s="17" t="s">
        <v>22</v>
      </c>
      <c r="B17" s="12">
        <v>17303500</v>
      </c>
      <c r="C17" s="13">
        <v>1693539</v>
      </c>
      <c r="D17" s="15">
        <v>9.8</v>
      </c>
      <c r="E17" s="13">
        <v>21908561</v>
      </c>
      <c r="F17" s="13">
        <v>4592450</v>
      </c>
      <c r="G17" s="15">
        <v>21</v>
      </c>
      <c r="H17" s="13">
        <v>17716050</v>
      </c>
      <c r="I17" s="13">
        <v>2776250</v>
      </c>
      <c r="J17" s="15">
        <v>15.7</v>
      </c>
      <c r="K17" s="13">
        <v>19028300</v>
      </c>
      <c r="L17" s="13">
        <v>4566418</v>
      </c>
      <c r="M17" s="15">
        <v>24</v>
      </c>
      <c r="N17" s="13">
        <v>19642382</v>
      </c>
      <c r="O17" s="13">
        <v>5567310</v>
      </c>
      <c r="P17" s="15">
        <v>28.3</v>
      </c>
      <c r="Q17" s="13">
        <v>15516141</v>
      </c>
      <c r="R17" s="13">
        <v>3808270</v>
      </c>
      <c r="S17" s="18">
        <f t="shared" si="0"/>
        <v>24.543924935974736</v>
      </c>
      <c r="T17" s="13">
        <v>14317541</v>
      </c>
      <c r="U17" s="13">
        <v>2098690</v>
      </c>
      <c r="V17" s="16">
        <f t="shared" si="1"/>
        <v>14.658173495015658</v>
      </c>
      <c r="W17" s="13">
        <v>16714851</v>
      </c>
      <c r="X17" s="13">
        <v>1525550</v>
      </c>
      <c r="Y17" s="16">
        <f t="shared" si="2"/>
        <v>9.12691354532565</v>
      </c>
      <c r="Z17" s="13">
        <v>18927470</v>
      </c>
      <c r="AA17" s="13">
        <v>2307850</v>
      </c>
      <c r="AB17" s="16">
        <v>12.2</v>
      </c>
      <c r="AC17" s="16">
        <v>20405600</v>
      </c>
      <c r="AD17" s="16">
        <v>3152587</v>
      </c>
      <c r="AE17" s="16">
        <v>15.4</v>
      </c>
      <c r="AF17" s="13">
        <v>18688013</v>
      </c>
      <c r="AG17" s="13">
        <v>2929436</v>
      </c>
      <c r="AH17" s="16">
        <v>15.7</v>
      </c>
      <c r="AI17" s="13">
        <v>17713496</v>
      </c>
      <c r="AJ17" s="13">
        <v>3459368</v>
      </c>
      <c r="AK17" s="16">
        <v>19.5</v>
      </c>
      <c r="AL17" s="13">
        <v>16788728</v>
      </c>
      <c r="AM17" s="13">
        <v>2797750</v>
      </c>
      <c r="AN17" s="16">
        <v>16.7</v>
      </c>
      <c r="AO17" s="13">
        <v>15671855</v>
      </c>
      <c r="AP17" s="13">
        <v>2599100</v>
      </c>
      <c r="AQ17" s="16">
        <v>16.6</v>
      </c>
      <c r="AR17" s="60">
        <v>14197586</v>
      </c>
      <c r="AS17" s="60">
        <v>1689680</v>
      </c>
      <c r="AT17" s="16">
        <v>11.9</v>
      </c>
      <c r="AU17" s="52">
        <v>8848193</v>
      </c>
      <c r="AV17" s="52">
        <v>3002350</v>
      </c>
      <c r="AW17" s="53">
        <v>33.9</v>
      </c>
    </row>
    <row r="18" spans="1:46" ht="13.5">
      <c r="A18" s="7"/>
      <c r="B18" s="12"/>
      <c r="C18" s="13"/>
      <c r="D18" s="15"/>
      <c r="E18" s="13"/>
      <c r="F18" s="13"/>
      <c r="G18" s="15"/>
      <c r="H18" s="13"/>
      <c r="I18" s="13"/>
      <c r="J18" s="15"/>
      <c r="K18" s="13"/>
      <c r="L18" s="13"/>
      <c r="M18" s="15"/>
      <c r="N18" s="13"/>
      <c r="O18" s="13"/>
      <c r="P18" s="15"/>
      <c r="Q18" s="13"/>
      <c r="R18" s="13"/>
      <c r="S18" s="16"/>
      <c r="T18" s="13"/>
      <c r="U18" s="13"/>
      <c r="V18" s="16"/>
      <c r="W18" s="13"/>
      <c r="X18" s="13"/>
      <c r="Y18" s="16"/>
      <c r="Z18" s="13"/>
      <c r="AA18" s="13"/>
      <c r="AB18" s="16"/>
      <c r="AC18" s="16"/>
      <c r="AD18" s="16"/>
      <c r="AE18" s="16"/>
      <c r="AF18" s="13"/>
      <c r="AG18" s="13"/>
      <c r="AH18" s="16"/>
      <c r="AI18" s="13"/>
      <c r="AJ18" s="13"/>
      <c r="AK18" s="16"/>
      <c r="AL18" s="13"/>
      <c r="AM18" s="13"/>
      <c r="AN18" s="16"/>
      <c r="AO18" s="13"/>
      <c r="AP18" s="13"/>
      <c r="AQ18" s="16"/>
      <c r="AR18" s="60"/>
      <c r="AS18" s="60"/>
      <c r="AT18" s="16"/>
    </row>
    <row r="19" spans="1:49" ht="13.5">
      <c r="A19" s="7" t="s">
        <v>26</v>
      </c>
      <c r="B19" s="12">
        <v>6623094243</v>
      </c>
      <c r="C19" s="13">
        <v>5744849949</v>
      </c>
      <c r="D19" s="15">
        <v>86.7</v>
      </c>
      <c r="E19" s="13">
        <v>6478057105</v>
      </c>
      <c r="F19" s="13">
        <v>5607230726</v>
      </c>
      <c r="G19" s="15">
        <v>86.6</v>
      </c>
      <c r="H19" s="13">
        <v>6519008580</v>
      </c>
      <c r="I19" s="13">
        <v>5732518792</v>
      </c>
      <c r="J19" s="15">
        <v>87.9</v>
      </c>
      <c r="K19" s="13">
        <v>6676796838</v>
      </c>
      <c r="L19" s="13">
        <v>5931344562</v>
      </c>
      <c r="M19" s="15">
        <v>88.8</v>
      </c>
      <c r="N19" s="13">
        <v>6480747451</v>
      </c>
      <c r="O19" s="13">
        <v>5722945629</v>
      </c>
      <c r="P19" s="15">
        <v>88.3</v>
      </c>
      <c r="Q19" s="13">
        <f>Q23+Q20</f>
        <v>6467835531</v>
      </c>
      <c r="R19" s="13">
        <f>R23+R20</f>
        <v>5682619012</v>
      </c>
      <c r="S19" s="19">
        <f>R19/Q19*100</f>
        <v>87.85967090170277</v>
      </c>
      <c r="T19" s="13">
        <f>T20+T23</f>
        <v>6454199069</v>
      </c>
      <c r="U19" s="13">
        <f>U20+U23</f>
        <v>5693245837</v>
      </c>
      <c r="V19" s="16">
        <f>U19/T19*100</f>
        <v>88.20995101228105</v>
      </c>
      <c r="W19" s="13">
        <f>W20+W23</f>
        <v>6093814186</v>
      </c>
      <c r="X19" s="13">
        <f>X20+X23</f>
        <v>5311783815</v>
      </c>
      <c r="Y19" s="16">
        <f>X19/W19*100</f>
        <v>87.16681626432513</v>
      </c>
      <c r="Z19" s="13">
        <v>6067818623</v>
      </c>
      <c r="AA19" s="13">
        <v>5287655095</v>
      </c>
      <c r="AB19" s="16">
        <v>87.1</v>
      </c>
      <c r="AC19" s="16">
        <v>6080899519</v>
      </c>
      <c r="AD19" s="16">
        <v>5313411821</v>
      </c>
      <c r="AE19" s="16">
        <v>87.4</v>
      </c>
      <c r="AF19" s="13">
        <v>5914683467</v>
      </c>
      <c r="AG19" s="13">
        <v>5208023416</v>
      </c>
      <c r="AH19" s="16">
        <v>88.1</v>
      </c>
      <c r="AI19" s="13">
        <v>5882898627</v>
      </c>
      <c r="AJ19" s="13">
        <v>5209099974</v>
      </c>
      <c r="AK19" s="16">
        <v>88.5</v>
      </c>
      <c r="AL19" s="13">
        <v>5939090163</v>
      </c>
      <c r="AM19" s="13">
        <v>5316907440</v>
      </c>
      <c r="AN19" s="16">
        <v>89.5</v>
      </c>
      <c r="AO19" s="13">
        <v>5817075433</v>
      </c>
      <c r="AP19" s="13">
        <v>5286635057</v>
      </c>
      <c r="AQ19" s="16">
        <v>90.9</v>
      </c>
      <c r="AR19" s="60">
        <v>5958749665</v>
      </c>
      <c r="AS19" s="60">
        <v>5484605665</v>
      </c>
      <c r="AT19" s="16">
        <v>92</v>
      </c>
      <c r="AU19" s="52">
        <v>6021675922</v>
      </c>
      <c r="AV19" s="52">
        <v>5574046722</v>
      </c>
      <c r="AW19" s="53">
        <v>92.6</v>
      </c>
    </row>
    <row r="20" spans="1:49" ht="13.5">
      <c r="A20" s="7" t="s">
        <v>27</v>
      </c>
      <c r="B20" s="12">
        <v>6615851443</v>
      </c>
      <c r="C20" s="13">
        <v>5737607149</v>
      </c>
      <c r="D20" s="15">
        <v>86.7</v>
      </c>
      <c r="E20" s="13">
        <v>6471538505</v>
      </c>
      <c r="F20" s="13">
        <v>5600712126</v>
      </c>
      <c r="G20" s="15">
        <v>86.5</v>
      </c>
      <c r="H20" s="13">
        <v>6513092580</v>
      </c>
      <c r="I20" s="13">
        <v>5726602792</v>
      </c>
      <c r="J20" s="15">
        <v>87.9</v>
      </c>
      <c r="K20" s="13">
        <v>6664477238</v>
      </c>
      <c r="L20" s="13">
        <v>5919024962</v>
      </c>
      <c r="M20" s="15">
        <v>88.8</v>
      </c>
      <c r="N20" s="13">
        <v>6468580051</v>
      </c>
      <c r="O20" s="13">
        <v>5710778229</v>
      </c>
      <c r="P20" s="15">
        <v>88.3</v>
      </c>
      <c r="Q20" s="13">
        <f>Q21+Q22</f>
        <v>6455724531</v>
      </c>
      <c r="R20" s="13">
        <f>R21+R22</f>
        <v>5670508012</v>
      </c>
      <c r="S20" s="19">
        <f>R20/Q20*100</f>
        <v>87.83689553001469</v>
      </c>
      <c r="T20" s="13">
        <f>T21+T22</f>
        <v>6442177969</v>
      </c>
      <c r="U20" s="13">
        <f>U21+U22</f>
        <v>5681224737</v>
      </c>
      <c r="V20" s="16">
        <f>U20/T20*100</f>
        <v>88.18795078835551</v>
      </c>
      <c r="W20" s="13">
        <f>W21+W22</f>
        <v>6081793586</v>
      </c>
      <c r="X20" s="13">
        <f>X21+X22</f>
        <v>5299763215</v>
      </c>
      <c r="Y20" s="16">
        <f>X20/W20*100</f>
        <v>87.14145161387593</v>
      </c>
      <c r="Z20" s="13">
        <v>6055833623</v>
      </c>
      <c r="AA20" s="13">
        <v>5275670095</v>
      </c>
      <c r="AB20" s="16">
        <v>87.1</v>
      </c>
      <c r="AC20" s="16">
        <v>6069253419</v>
      </c>
      <c r="AD20" s="16">
        <v>5301765721</v>
      </c>
      <c r="AE20" s="16">
        <v>87.4</v>
      </c>
      <c r="AF20" s="13">
        <v>5903037467</v>
      </c>
      <c r="AG20" s="13">
        <v>5196377416</v>
      </c>
      <c r="AH20" s="16">
        <v>88</v>
      </c>
      <c r="AI20" s="13">
        <v>5871252627</v>
      </c>
      <c r="AJ20" s="13">
        <v>5197453974</v>
      </c>
      <c r="AK20" s="16">
        <v>88.5</v>
      </c>
      <c r="AL20" s="13">
        <v>5927524663</v>
      </c>
      <c r="AM20" s="13">
        <v>5305341940</v>
      </c>
      <c r="AN20" s="16">
        <v>89.5</v>
      </c>
      <c r="AO20" s="13">
        <v>5805510933</v>
      </c>
      <c r="AP20" s="13">
        <v>5275070557</v>
      </c>
      <c r="AQ20" s="16">
        <v>90.9</v>
      </c>
      <c r="AR20" s="60">
        <v>5947185165</v>
      </c>
      <c r="AS20" s="60">
        <v>5473041165</v>
      </c>
      <c r="AT20" s="16">
        <v>92</v>
      </c>
      <c r="AU20" s="52">
        <v>6010217222</v>
      </c>
      <c r="AV20" s="52">
        <v>5562588022</v>
      </c>
      <c r="AW20" s="53">
        <v>92.6</v>
      </c>
    </row>
    <row r="21" spans="1:49" ht="13.5">
      <c r="A21" s="17" t="s">
        <v>21</v>
      </c>
      <c r="B21" s="12">
        <v>5821717100</v>
      </c>
      <c r="C21" s="13">
        <v>5597153711</v>
      </c>
      <c r="D21" s="15">
        <v>96.1</v>
      </c>
      <c r="E21" s="13">
        <v>5621083400</v>
      </c>
      <c r="F21" s="13">
        <v>5424132933</v>
      </c>
      <c r="G21" s="15">
        <v>96.5</v>
      </c>
      <c r="H21" s="13">
        <v>5722293200</v>
      </c>
      <c r="I21" s="13">
        <v>5537057013</v>
      </c>
      <c r="J21" s="15">
        <v>96.8</v>
      </c>
      <c r="K21" s="13">
        <v>5919626200</v>
      </c>
      <c r="L21" s="13">
        <v>5754458043</v>
      </c>
      <c r="M21" s="15">
        <v>97.2</v>
      </c>
      <c r="N21" s="13">
        <v>5749154500</v>
      </c>
      <c r="O21" s="13">
        <v>5567913304</v>
      </c>
      <c r="P21" s="15">
        <v>96.8</v>
      </c>
      <c r="Q21" s="13">
        <v>5734706200</v>
      </c>
      <c r="R21" s="13">
        <v>5550402557</v>
      </c>
      <c r="S21" s="19">
        <f>R21/Q21*100</f>
        <v>96.7861711381134</v>
      </c>
      <c r="T21" s="13">
        <v>5685876300</v>
      </c>
      <c r="U21" s="13">
        <v>5530881410</v>
      </c>
      <c r="V21" s="16">
        <f>U21/T21*100</f>
        <v>97.27403689735564</v>
      </c>
      <c r="W21" s="13">
        <v>5337622900</v>
      </c>
      <c r="X21" s="13">
        <v>5201488471</v>
      </c>
      <c r="Y21" s="16">
        <f>X21/W21*100</f>
        <v>97.44953078270105</v>
      </c>
      <c r="Z21" s="13">
        <v>5297893500</v>
      </c>
      <c r="AA21" s="13">
        <v>5170409466</v>
      </c>
      <c r="AB21" s="16">
        <v>97.6</v>
      </c>
      <c r="AC21" s="16">
        <v>5313520500</v>
      </c>
      <c r="AD21" s="16">
        <v>5193877584</v>
      </c>
      <c r="AE21" s="16">
        <v>97.7</v>
      </c>
      <c r="AF21" s="13">
        <v>5158084100</v>
      </c>
      <c r="AG21" s="13">
        <v>5049520976</v>
      </c>
      <c r="AH21" s="16">
        <v>97.9</v>
      </c>
      <c r="AI21" s="13">
        <v>5195366400</v>
      </c>
      <c r="AJ21" s="13">
        <v>5095514770</v>
      </c>
      <c r="AK21" s="16">
        <v>98.1</v>
      </c>
      <c r="AL21" s="13">
        <v>5282702500</v>
      </c>
      <c r="AM21" s="13">
        <v>5200649291</v>
      </c>
      <c r="AN21" s="16">
        <v>98.4</v>
      </c>
      <c r="AO21" s="13">
        <v>5224630900</v>
      </c>
      <c r="AP21" s="13">
        <v>5156161463</v>
      </c>
      <c r="AQ21" s="16">
        <v>98.7</v>
      </c>
      <c r="AR21" s="60">
        <v>5451245700</v>
      </c>
      <c r="AS21" s="60">
        <v>5384851683</v>
      </c>
      <c r="AT21" s="16">
        <v>98.8</v>
      </c>
      <c r="AU21" s="52">
        <v>5582332800</v>
      </c>
      <c r="AV21" s="52">
        <v>5491232810</v>
      </c>
      <c r="AW21" s="53">
        <v>98.4</v>
      </c>
    </row>
    <row r="22" spans="1:49" ht="13.5">
      <c r="A22" s="17" t="s">
        <v>22</v>
      </c>
      <c r="B22" s="12">
        <v>794134343</v>
      </c>
      <c r="C22" s="13">
        <v>140453438</v>
      </c>
      <c r="D22" s="15">
        <v>17.7</v>
      </c>
      <c r="E22" s="13">
        <v>850455105</v>
      </c>
      <c r="F22" s="13">
        <v>176579193</v>
      </c>
      <c r="G22" s="15">
        <v>20.8</v>
      </c>
      <c r="H22" s="13">
        <v>790799380</v>
      </c>
      <c r="I22" s="13">
        <v>189545779</v>
      </c>
      <c r="J22" s="15">
        <v>24</v>
      </c>
      <c r="K22" s="13">
        <v>744851038</v>
      </c>
      <c r="L22" s="13">
        <v>164566919</v>
      </c>
      <c r="M22" s="15">
        <v>22.1</v>
      </c>
      <c r="N22" s="13">
        <v>719425551</v>
      </c>
      <c r="O22" s="13">
        <v>142864925</v>
      </c>
      <c r="P22" s="15">
        <v>19.9</v>
      </c>
      <c r="Q22" s="13">
        <v>721018331</v>
      </c>
      <c r="R22" s="13">
        <v>120105455</v>
      </c>
      <c r="S22" s="19">
        <f>R22/Q22*100</f>
        <v>16.657753324166176</v>
      </c>
      <c r="T22" s="13">
        <v>756301669</v>
      </c>
      <c r="U22" s="13">
        <v>150343327</v>
      </c>
      <c r="V22" s="16">
        <f>U22/T22*100</f>
        <v>19.878751186518933</v>
      </c>
      <c r="W22" s="13">
        <v>744170686</v>
      </c>
      <c r="X22" s="13">
        <v>98274744</v>
      </c>
      <c r="Y22" s="16">
        <f>X22/W22*100</f>
        <v>13.205941304707613</v>
      </c>
      <c r="Z22" s="13">
        <v>757940123</v>
      </c>
      <c r="AA22" s="13">
        <v>105260629</v>
      </c>
      <c r="AB22" s="16">
        <v>13.9</v>
      </c>
      <c r="AC22" s="16">
        <v>755732919</v>
      </c>
      <c r="AD22" s="16">
        <v>107888137</v>
      </c>
      <c r="AE22" s="16">
        <v>14.3</v>
      </c>
      <c r="AF22" s="13">
        <v>744953367</v>
      </c>
      <c r="AG22" s="13">
        <v>146856440</v>
      </c>
      <c r="AH22" s="16">
        <v>19.7</v>
      </c>
      <c r="AI22" s="13">
        <v>675886227</v>
      </c>
      <c r="AJ22" s="13">
        <v>101939204</v>
      </c>
      <c r="AK22" s="16">
        <v>15.1</v>
      </c>
      <c r="AL22" s="13">
        <v>644822163</v>
      </c>
      <c r="AM22" s="13">
        <v>104692649</v>
      </c>
      <c r="AN22" s="16">
        <v>16.2</v>
      </c>
      <c r="AO22" s="13">
        <v>580880033</v>
      </c>
      <c r="AP22" s="13">
        <v>118909094</v>
      </c>
      <c r="AQ22" s="16">
        <v>20.5</v>
      </c>
      <c r="AR22" s="60">
        <v>495939465</v>
      </c>
      <c r="AS22" s="60">
        <v>88189482</v>
      </c>
      <c r="AT22" s="16">
        <v>17.8</v>
      </c>
      <c r="AU22" s="52">
        <v>427884422</v>
      </c>
      <c r="AV22" s="52">
        <v>71355212</v>
      </c>
      <c r="AW22" s="53">
        <v>16.7</v>
      </c>
    </row>
    <row r="23" spans="1:49" ht="13.5">
      <c r="A23" s="7" t="s">
        <v>28</v>
      </c>
      <c r="B23" s="12">
        <v>7242800</v>
      </c>
      <c r="C23" s="13">
        <v>7242800</v>
      </c>
      <c r="D23" s="15">
        <v>100</v>
      </c>
      <c r="E23" s="13">
        <v>6518600</v>
      </c>
      <c r="F23" s="13">
        <v>6518600</v>
      </c>
      <c r="G23" s="15">
        <v>100</v>
      </c>
      <c r="H23" s="13">
        <v>5916000</v>
      </c>
      <c r="I23" s="13">
        <v>5916000</v>
      </c>
      <c r="J23" s="15">
        <v>100</v>
      </c>
      <c r="K23" s="13">
        <v>12319600</v>
      </c>
      <c r="L23" s="13">
        <v>12319600</v>
      </c>
      <c r="M23" s="15">
        <v>100</v>
      </c>
      <c r="N23" s="13">
        <v>12167400</v>
      </c>
      <c r="O23" s="13">
        <v>12167400</v>
      </c>
      <c r="P23" s="15">
        <v>100</v>
      </c>
      <c r="Q23" s="13">
        <v>12111000</v>
      </c>
      <c r="R23" s="13">
        <v>12111000</v>
      </c>
      <c r="S23" s="19">
        <f>R23/Q23*100</f>
        <v>100</v>
      </c>
      <c r="T23" s="13">
        <v>12021100</v>
      </c>
      <c r="U23" s="13">
        <v>12021100</v>
      </c>
      <c r="V23" s="16">
        <f>U23/T23*100</f>
        <v>100</v>
      </c>
      <c r="W23" s="13">
        <v>12020600</v>
      </c>
      <c r="X23" s="13">
        <v>12020600</v>
      </c>
      <c r="Y23" s="16">
        <f>X23/W23*100</f>
        <v>100</v>
      </c>
      <c r="Z23" s="13">
        <v>11985000</v>
      </c>
      <c r="AA23" s="13">
        <v>11985000</v>
      </c>
      <c r="AB23" s="16">
        <v>100</v>
      </c>
      <c r="AC23" s="16">
        <v>11646100</v>
      </c>
      <c r="AD23" s="16">
        <v>11646100</v>
      </c>
      <c r="AE23" s="16">
        <v>100</v>
      </c>
      <c r="AF23" s="13">
        <v>11646000</v>
      </c>
      <c r="AG23" s="13">
        <v>11646000</v>
      </c>
      <c r="AH23" s="16">
        <v>100</v>
      </c>
      <c r="AI23" s="13">
        <v>11646000</v>
      </c>
      <c r="AJ23" s="13">
        <v>11646000</v>
      </c>
      <c r="AK23" s="16">
        <v>100</v>
      </c>
      <c r="AL23" s="13">
        <v>11565500</v>
      </c>
      <c r="AM23" s="13">
        <v>11565500</v>
      </c>
      <c r="AN23" s="16">
        <v>100</v>
      </c>
      <c r="AO23" s="13">
        <v>11564500</v>
      </c>
      <c r="AP23" s="13">
        <v>11564500</v>
      </c>
      <c r="AQ23" s="16">
        <v>100</v>
      </c>
      <c r="AR23" s="60">
        <v>11564500</v>
      </c>
      <c r="AS23" s="60">
        <v>11564500</v>
      </c>
      <c r="AT23" s="16">
        <v>100</v>
      </c>
      <c r="AU23" s="52">
        <v>11458700</v>
      </c>
      <c r="AV23" s="52">
        <v>11458700</v>
      </c>
      <c r="AW23" s="53">
        <v>100</v>
      </c>
    </row>
    <row r="24" spans="1:46" ht="13.5">
      <c r="A24" s="7"/>
      <c r="B24" s="12"/>
      <c r="C24" s="13"/>
      <c r="D24" s="15"/>
      <c r="E24" s="13"/>
      <c r="F24" s="13"/>
      <c r="G24" s="15"/>
      <c r="H24" s="13"/>
      <c r="I24" s="13"/>
      <c r="J24" s="15"/>
      <c r="K24" s="13"/>
      <c r="L24" s="13"/>
      <c r="M24" s="15"/>
      <c r="N24" s="13"/>
      <c r="O24" s="13"/>
      <c r="P24" s="15"/>
      <c r="Q24" s="13"/>
      <c r="R24" s="13"/>
      <c r="S24" s="16"/>
      <c r="T24" s="13"/>
      <c r="U24" s="13"/>
      <c r="V24" s="16"/>
      <c r="W24" s="13"/>
      <c r="X24" s="13"/>
      <c r="Y24" s="16"/>
      <c r="Z24" s="13"/>
      <c r="AA24" s="13"/>
      <c r="AB24" s="16"/>
      <c r="AC24" s="16"/>
      <c r="AD24" s="16"/>
      <c r="AE24" s="16"/>
      <c r="AF24" s="13"/>
      <c r="AG24" s="13"/>
      <c r="AH24" s="16"/>
      <c r="AI24" s="13"/>
      <c r="AJ24" s="13"/>
      <c r="AK24" s="16"/>
      <c r="AL24" s="13"/>
      <c r="AM24" s="13"/>
      <c r="AN24" s="16"/>
      <c r="AO24" s="13"/>
      <c r="AP24" s="13"/>
      <c r="AQ24" s="16"/>
      <c r="AR24" s="60"/>
      <c r="AS24" s="60"/>
      <c r="AT24" s="16"/>
    </row>
    <row r="25" spans="1:49" ht="13.5">
      <c r="A25" s="7" t="s">
        <v>29</v>
      </c>
      <c r="B25" s="12">
        <v>163041800</v>
      </c>
      <c r="C25" s="13">
        <v>147835350</v>
      </c>
      <c r="D25" s="15">
        <v>90.7</v>
      </c>
      <c r="E25" s="13">
        <v>168099400</v>
      </c>
      <c r="F25" s="13">
        <v>152632702</v>
      </c>
      <c r="G25" s="15">
        <v>90.8</v>
      </c>
      <c r="H25" s="13">
        <v>174074798</v>
      </c>
      <c r="I25" s="13">
        <v>159165198</v>
      </c>
      <c r="J25" s="15">
        <v>91.4</v>
      </c>
      <c r="K25" s="13">
        <v>177744900</v>
      </c>
      <c r="L25" s="13">
        <v>163274353</v>
      </c>
      <c r="M25" s="15">
        <v>91.9</v>
      </c>
      <c r="N25" s="13">
        <v>181265847</v>
      </c>
      <c r="O25" s="13">
        <v>167179319</v>
      </c>
      <c r="P25" s="15">
        <v>92.2</v>
      </c>
      <c r="Q25" s="13">
        <f>Q27+Q26</f>
        <v>184445828</v>
      </c>
      <c r="R25" s="13">
        <f>R27+R26</f>
        <v>170843502</v>
      </c>
      <c r="S25" s="19">
        <f>R25/Q25*100</f>
        <v>92.62530025889227</v>
      </c>
      <c r="T25" s="13">
        <f>T27+T26</f>
        <v>187762326</v>
      </c>
      <c r="U25" s="13">
        <f>U27+U26</f>
        <v>174150669</v>
      </c>
      <c r="V25" s="16">
        <f>U25/T25*100</f>
        <v>92.75059204368826</v>
      </c>
      <c r="W25" s="13">
        <f>W27+W26</f>
        <v>192281057</v>
      </c>
      <c r="X25" s="13">
        <f>X27+X26</f>
        <v>177753610</v>
      </c>
      <c r="Y25" s="16">
        <f>X25/W25*100</f>
        <v>92.44468112113613</v>
      </c>
      <c r="Z25" s="13">
        <v>197257827</v>
      </c>
      <c r="AA25" s="13">
        <v>181591215</v>
      </c>
      <c r="AB25" s="16">
        <v>92.1</v>
      </c>
      <c r="AC25" s="16">
        <v>203357836</v>
      </c>
      <c r="AD25" s="16">
        <v>187616282</v>
      </c>
      <c r="AE25" s="16">
        <v>92.3</v>
      </c>
      <c r="AF25" s="13">
        <v>207923689</v>
      </c>
      <c r="AG25" s="13">
        <v>191711342</v>
      </c>
      <c r="AH25" s="16">
        <v>92.2</v>
      </c>
      <c r="AI25" s="13">
        <v>240478363</v>
      </c>
      <c r="AJ25" s="13">
        <v>222722957</v>
      </c>
      <c r="AK25" s="16">
        <v>92.6</v>
      </c>
      <c r="AL25" s="13">
        <v>250631806</v>
      </c>
      <c r="AM25" s="13">
        <v>231320717</v>
      </c>
      <c r="AN25" s="16">
        <v>92.3</v>
      </c>
      <c r="AO25" s="13">
        <v>260499435</v>
      </c>
      <c r="AP25" s="13">
        <v>241645419</v>
      </c>
      <c r="AQ25" s="16">
        <v>92.8</v>
      </c>
      <c r="AR25" s="60">
        <v>270714966</v>
      </c>
      <c r="AS25" s="60">
        <v>251837099</v>
      </c>
      <c r="AT25" s="16">
        <v>93</v>
      </c>
      <c r="AU25" s="52">
        <v>283838764</v>
      </c>
      <c r="AV25" s="52">
        <v>267366379</v>
      </c>
      <c r="AW25" s="53">
        <v>94.2</v>
      </c>
    </row>
    <row r="26" spans="1:49" ht="13.5">
      <c r="A26" s="17" t="s">
        <v>21</v>
      </c>
      <c r="B26" s="12">
        <v>149957000</v>
      </c>
      <c r="C26" s="13">
        <v>145629850</v>
      </c>
      <c r="D26" s="15">
        <v>97.1</v>
      </c>
      <c r="E26" s="13">
        <v>154070300</v>
      </c>
      <c r="F26" s="13">
        <v>149750752</v>
      </c>
      <c r="G26" s="15">
        <v>97.2</v>
      </c>
      <c r="H26" s="13">
        <v>160140500</v>
      </c>
      <c r="I26" s="13">
        <v>156189350</v>
      </c>
      <c r="J26" s="15">
        <v>97.5</v>
      </c>
      <c r="K26" s="13">
        <v>164024100</v>
      </c>
      <c r="L26" s="13">
        <v>159956387</v>
      </c>
      <c r="M26" s="15">
        <v>97.5</v>
      </c>
      <c r="N26" s="13">
        <v>167694900</v>
      </c>
      <c r="O26" s="13">
        <v>163812493</v>
      </c>
      <c r="P26" s="15">
        <v>97.7</v>
      </c>
      <c r="Q26" s="13">
        <v>171430900</v>
      </c>
      <c r="R26" s="13">
        <v>167874450</v>
      </c>
      <c r="S26" s="19">
        <f>R26/Q26*100</f>
        <v>97.92543234621063</v>
      </c>
      <c r="T26" s="13">
        <v>175003700</v>
      </c>
      <c r="U26" s="13">
        <v>171183461</v>
      </c>
      <c r="V26" s="16">
        <f>U26/T26*100</f>
        <v>97.8170524394627</v>
      </c>
      <c r="W26" s="13">
        <v>178971900</v>
      </c>
      <c r="X26" s="13">
        <v>175005160</v>
      </c>
      <c r="Y26" s="16">
        <f>X26/W26*100</f>
        <v>97.7835961958274</v>
      </c>
      <c r="Z26" s="13">
        <v>183096400</v>
      </c>
      <c r="AA26" s="13">
        <v>179145230</v>
      </c>
      <c r="AB26" s="16">
        <v>97.8</v>
      </c>
      <c r="AC26" s="16">
        <v>188589200</v>
      </c>
      <c r="AD26" s="16">
        <v>184578268</v>
      </c>
      <c r="AE26" s="16">
        <v>97.9</v>
      </c>
      <c r="AF26" s="13">
        <v>192582700</v>
      </c>
      <c r="AG26" s="13">
        <v>188752350</v>
      </c>
      <c r="AH26" s="16">
        <v>98</v>
      </c>
      <c r="AI26" s="13">
        <v>225264600</v>
      </c>
      <c r="AJ26" s="13">
        <v>219635484</v>
      </c>
      <c r="AK26" s="16">
        <v>97.5</v>
      </c>
      <c r="AL26" s="13">
        <v>233466100</v>
      </c>
      <c r="AM26" s="13">
        <v>227800856</v>
      </c>
      <c r="AN26" s="16">
        <v>97.6</v>
      </c>
      <c r="AO26" s="13">
        <v>242522700</v>
      </c>
      <c r="AP26" s="13">
        <v>237087720</v>
      </c>
      <c r="AQ26" s="16">
        <v>97.8</v>
      </c>
      <c r="AR26" s="60">
        <v>250955500</v>
      </c>
      <c r="AS26" s="60">
        <v>245402790</v>
      </c>
      <c r="AT26" s="16">
        <v>97.8</v>
      </c>
      <c r="AU26" s="52">
        <v>258284400</v>
      </c>
      <c r="AV26" s="52">
        <v>253972550</v>
      </c>
      <c r="AW26" s="53">
        <v>98.3</v>
      </c>
    </row>
    <row r="27" spans="1:49" ht="13.5">
      <c r="A27" s="17" t="s">
        <v>22</v>
      </c>
      <c r="B27" s="12">
        <v>13084800</v>
      </c>
      <c r="C27" s="13">
        <v>2205500</v>
      </c>
      <c r="D27" s="15">
        <v>16.9</v>
      </c>
      <c r="E27" s="13">
        <v>14029100</v>
      </c>
      <c r="F27" s="13">
        <v>2881950</v>
      </c>
      <c r="G27" s="15">
        <v>20.5</v>
      </c>
      <c r="H27" s="13">
        <v>13934298</v>
      </c>
      <c r="I27" s="13">
        <v>2975848</v>
      </c>
      <c r="J27" s="15">
        <v>21.4</v>
      </c>
      <c r="K27" s="13">
        <v>13720800</v>
      </c>
      <c r="L27" s="13">
        <v>3317966</v>
      </c>
      <c r="M27" s="15">
        <v>24.2</v>
      </c>
      <c r="N27" s="13">
        <v>13570947</v>
      </c>
      <c r="O27" s="13">
        <v>3366826</v>
      </c>
      <c r="P27" s="15">
        <v>24.8</v>
      </c>
      <c r="Q27" s="13">
        <v>13014928</v>
      </c>
      <c r="R27" s="13">
        <v>2969052</v>
      </c>
      <c r="S27" s="19">
        <f>R27/Q27*100</f>
        <v>22.81266557909502</v>
      </c>
      <c r="T27" s="13">
        <v>12758626</v>
      </c>
      <c r="U27" s="13">
        <v>2967208</v>
      </c>
      <c r="V27" s="16">
        <f>U27/T27*100</f>
        <v>23.256485455408757</v>
      </c>
      <c r="W27" s="13">
        <v>13309157</v>
      </c>
      <c r="X27" s="13">
        <v>2748450</v>
      </c>
      <c r="Y27" s="16">
        <f>X27/W27*100</f>
        <v>20.65081958233718</v>
      </c>
      <c r="Z27" s="13">
        <v>14161427</v>
      </c>
      <c r="AA27" s="13">
        <v>2445985</v>
      </c>
      <c r="AB27" s="16">
        <v>17.3</v>
      </c>
      <c r="AC27" s="16">
        <v>14768636</v>
      </c>
      <c r="AD27" s="16">
        <v>3038014</v>
      </c>
      <c r="AE27" s="16">
        <v>20.6</v>
      </c>
      <c r="AF27" s="13">
        <v>15340989</v>
      </c>
      <c r="AG27" s="13">
        <v>2958992</v>
      </c>
      <c r="AH27" s="16">
        <v>19.3</v>
      </c>
      <c r="AI27" s="13">
        <v>15213763</v>
      </c>
      <c r="AJ27" s="13">
        <v>3087473</v>
      </c>
      <c r="AK27" s="16">
        <v>20.3</v>
      </c>
      <c r="AL27" s="13">
        <v>17165706</v>
      </c>
      <c r="AM27" s="13">
        <v>3519861</v>
      </c>
      <c r="AN27" s="16">
        <v>20.5</v>
      </c>
      <c r="AO27" s="13">
        <v>17976735</v>
      </c>
      <c r="AP27" s="13">
        <v>4557699</v>
      </c>
      <c r="AQ27" s="16">
        <v>25.4</v>
      </c>
      <c r="AR27" s="60">
        <v>17465766</v>
      </c>
      <c r="AS27" s="60">
        <v>4140609</v>
      </c>
      <c r="AT27" s="16">
        <v>23.7</v>
      </c>
      <c r="AU27" s="52">
        <v>16185664</v>
      </c>
      <c r="AV27" s="52">
        <v>4025129</v>
      </c>
      <c r="AW27" s="53">
        <v>24.9</v>
      </c>
    </row>
    <row r="28" spans="1:49" ht="13.5">
      <c r="A28" s="17" t="s">
        <v>73</v>
      </c>
      <c r="B28" s="12"/>
      <c r="C28" s="13"/>
      <c r="D28" s="15"/>
      <c r="E28" s="13"/>
      <c r="F28" s="13"/>
      <c r="G28" s="15"/>
      <c r="H28" s="13"/>
      <c r="I28" s="13"/>
      <c r="J28" s="15"/>
      <c r="K28" s="13"/>
      <c r="L28" s="13"/>
      <c r="M28" s="15"/>
      <c r="N28" s="13"/>
      <c r="O28" s="13"/>
      <c r="P28" s="15"/>
      <c r="Q28" s="13"/>
      <c r="R28" s="13"/>
      <c r="S28" s="16"/>
      <c r="T28" s="13"/>
      <c r="U28" s="13"/>
      <c r="V28" s="16"/>
      <c r="W28" s="13"/>
      <c r="X28" s="13"/>
      <c r="Y28" s="16"/>
      <c r="Z28" s="13"/>
      <c r="AA28" s="13"/>
      <c r="AB28" s="16"/>
      <c r="AC28" s="16"/>
      <c r="AD28" s="16"/>
      <c r="AE28" s="16"/>
      <c r="AF28" s="13"/>
      <c r="AG28" s="13"/>
      <c r="AH28" s="16"/>
      <c r="AI28" s="13"/>
      <c r="AJ28" s="13"/>
      <c r="AK28" s="16"/>
      <c r="AL28" s="13"/>
      <c r="AM28" s="13"/>
      <c r="AN28" s="16"/>
      <c r="AO28" s="13"/>
      <c r="AP28" s="13"/>
      <c r="AQ28" s="16"/>
      <c r="AR28" s="60">
        <v>2293700</v>
      </c>
      <c r="AS28" s="60">
        <v>2293700</v>
      </c>
      <c r="AT28" s="16">
        <v>100</v>
      </c>
      <c r="AU28" s="52">
        <v>9368700</v>
      </c>
      <c r="AV28" s="52">
        <v>9368700</v>
      </c>
      <c r="AW28" s="53">
        <v>100</v>
      </c>
    </row>
    <row r="29" spans="1:49" ht="13.5">
      <c r="A29" s="7" t="s">
        <v>30</v>
      </c>
      <c r="B29" s="12">
        <v>483748137</v>
      </c>
      <c r="C29" s="13">
        <v>483748137</v>
      </c>
      <c r="D29" s="15">
        <v>100</v>
      </c>
      <c r="E29" s="13">
        <v>492653495</v>
      </c>
      <c r="F29" s="13">
        <v>492653495</v>
      </c>
      <c r="G29" s="15">
        <v>100</v>
      </c>
      <c r="H29" s="13">
        <v>484236487</v>
      </c>
      <c r="I29" s="13">
        <v>484236487</v>
      </c>
      <c r="J29" s="15">
        <v>100</v>
      </c>
      <c r="K29" s="13">
        <v>464609992</v>
      </c>
      <c r="L29" s="13">
        <v>464609992</v>
      </c>
      <c r="M29" s="15">
        <v>100</v>
      </c>
      <c r="N29" s="13">
        <v>431930036</v>
      </c>
      <c r="O29" s="13">
        <v>431930036</v>
      </c>
      <c r="P29" s="15">
        <v>100</v>
      </c>
      <c r="Q29" s="13">
        <v>441758347</v>
      </c>
      <c r="R29" s="13">
        <v>441758347</v>
      </c>
      <c r="S29" s="16">
        <v>100</v>
      </c>
      <c r="T29" s="13">
        <v>501494513</v>
      </c>
      <c r="U29" s="13">
        <v>501494513</v>
      </c>
      <c r="V29" s="16">
        <f>U29/T29*100</f>
        <v>100</v>
      </c>
      <c r="W29" s="13">
        <v>490332730</v>
      </c>
      <c r="X29" s="13">
        <v>490332730</v>
      </c>
      <c r="Y29" s="16">
        <f>X29/W29*100</f>
        <v>100</v>
      </c>
      <c r="Z29" s="13">
        <v>545768171</v>
      </c>
      <c r="AA29" s="13">
        <v>545768171</v>
      </c>
      <c r="AB29" s="16">
        <v>100</v>
      </c>
      <c r="AC29" s="16">
        <v>531838375</v>
      </c>
      <c r="AD29" s="16">
        <v>531838375</v>
      </c>
      <c r="AE29" s="16">
        <v>100</v>
      </c>
      <c r="AF29" s="13">
        <v>532699931</v>
      </c>
      <c r="AG29" s="13">
        <v>532699931</v>
      </c>
      <c r="AH29" s="16">
        <v>100</v>
      </c>
      <c r="AI29" s="13">
        <v>511500578</v>
      </c>
      <c r="AJ29" s="13">
        <v>511500578</v>
      </c>
      <c r="AK29" s="16">
        <v>100</v>
      </c>
      <c r="AL29" s="13">
        <v>493719659</v>
      </c>
      <c r="AM29" s="13">
        <v>493719659</v>
      </c>
      <c r="AN29" s="16">
        <v>100</v>
      </c>
      <c r="AO29" s="13">
        <v>488393445</v>
      </c>
      <c r="AP29" s="13">
        <v>488393445</v>
      </c>
      <c r="AQ29" s="16">
        <v>100</v>
      </c>
      <c r="AR29" s="60">
        <v>498144211</v>
      </c>
      <c r="AS29" s="60">
        <v>498144211</v>
      </c>
      <c r="AT29" s="16">
        <v>100</v>
      </c>
      <c r="AU29" s="52">
        <v>459730067</v>
      </c>
      <c r="AV29" s="52">
        <v>459730067</v>
      </c>
      <c r="AW29" s="53">
        <v>100</v>
      </c>
    </row>
    <row r="30" spans="1:46" ht="13.5">
      <c r="A30" s="7"/>
      <c r="B30" s="12"/>
      <c r="C30" s="13"/>
      <c r="D30" s="15"/>
      <c r="E30" s="13"/>
      <c r="F30" s="13"/>
      <c r="G30" s="15"/>
      <c r="H30" s="13"/>
      <c r="I30" s="13"/>
      <c r="J30" s="15"/>
      <c r="K30" s="13"/>
      <c r="L30" s="13"/>
      <c r="M30" s="15"/>
      <c r="N30" s="13"/>
      <c r="O30" s="13"/>
      <c r="P30" s="15"/>
      <c r="Q30" s="13"/>
      <c r="R30" s="13"/>
      <c r="S30" s="16"/>
      <c r="T30" s="13"/>
      <c r="U30" s="13"/>
      <c r="V30" s="16"/>
      <c r="W30" s="13"/>
      <c r="X30" s="13"/>
      <c r="Y30" s="16"/>
      <c r="Z30" s="13"/>
      <c r="AA30" s="13"/>
      <c r="AB30" s="16"/>
      <c r="AC30" s="16"/>
      <c r="AD30" s="16"/>
      <c r="AE30" s="16"/>
      <c r="AF30" s="13"/>
      <c r="AG30" s="13"/>
      <c r="AH30" s="16"/>
      <c r="AI30" s="13"/>
      <c r="AJ30" s="13"/>
      <c r="AK30" s="16"/>
      <c r="AL30" s="13"/>
      <c r="AM30" s="13"/>
      <c r="AN30" s="16"/>
      <c r="AO30" s="13"/>
      <c r="AP30" s="13"/>
      <c r="AQ30" s="16"/>
      <c r="AR30" s="60"/>
      <c r="AS30" s="60"/>
      <c r="AT30" s="16"/>
    </row>
    <row r="31" spans="1:49" ht="13.5">
      <c r="A31" s="7" t="s">
        <v>31</v>
      </c>
      <c r="B31" s="12">
        <v>18116800</v>
      </c>
      <c r="C31" s="13">
        <v>2044500</v>
      </c>
      <c r="D31" s="15">
        <v>11.3</v>
      </c>
      <c r="E31" s="13">
        <v>16072300</v>
      </c>
      <c r="F31" s="13">
        <v>0</v>
      </c>
      <c r="G31" s="15">
        <v>0</v>
      </c>
      <c r="H31" s="13">
        <v>16072300</v>
      </c>
      <c r="I31" s="13">
        <v>1701000</v>
      </c>
      <c r="J31" s="15">
        <v>10.6</v>
      </c>
      <c r="K31" s="13">
        <v>13870400</v>
      </c>
      <c r="L31" s="13">
        <v>2821800</v>
      </c>
      <c r="M31" s="15">
        <v>20.3</v>
      </c>
      <c r="N31" s="13">
        <v>11048600</v>
      </c>
      <c r="O31" s="13">
        <v>3649514</v>
      </c>
      <c r="P31" s="15">
        <v>33</v>
      </c>
      <c r="Q31" s="13">
        <f>Q32+Q33</f>
        <v>7399086</v>
      </c>
      <c r="R31" s="13">
        <f>R32+R33</f>
        <v>743986</v>
      </c>
      <c r="S31" s="19">
        <f>R31/Q31*100</f>
        <v>10.055106806435282</v>
      </c>
      <c r="T31" s="13">
        <f>T32+T33</f>
        <v>6655100</v>
      </c>
      <c r="U31" s="13">
        <f>U32+U33</f>
        <v>0</v>
      </c>
      <c r="V31" s="20">
        <v>0</v>
      </c>
      <c r="W31" s="13">
        <v>0</v>
      </c>
      <c r="X31" s="13">
        <v>0</v>
      </c>
      <c r="Y31" s="20">
        <v>0</v>
      </c>
      <c r="Z31" s="13">
        <v>0</v>
      </c>
      <c r="AA31" s="13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</row>
    <row r="32" spans="1:49" ht="13.5">
      <c r="A32" s="17" t="s">
        <v>21</v>
      </c>
      <c r="B32" s="12">
        <v>0</v>
      </c>
      <c r="C32" s="21">
        <v>0</v>
      </c>
      <c r="D32" s="22">
        <v>0</v>
      </c>
      <c r="E32" s="13">
        <v>0</v>
      </c>
      <c r="F32" s="13">
        <v>0</v>
      </c>
      <c r="G32" s="15">
        <v>0</v>
      </c>
      <c r="H32" s="13">
        <v>0</v>
      </c>
      <c r="I32" s="13">
        <v>0</v>
      </c>
      <c r="J32" s="15">
        <v>0</v>
      </c>
      <c r="K32" s="13">
        <v>0</v>
      </c>
      <c r="L32" s="13">
        <v>0</v>
      </c>
      <c r="M32" s="15">
        <v>0</v>
      </c>
      <c r="N32" s="13">
        <v>0</v>
      </c>
      <c r="O32" s="13">
        <v>0</v>
      </c>
      <c r="P32" s="15">
        <v>0</v>
      </c>
      <c r="Q32" s="13">
        <v>0</v>
      </c>
      <c r="R32" s="13">
        <v>0</v>
      </c>
      <c r="S32" s="16">
        <v>0</v>
      </c>
      <c r="T32" s="13">
        <v>0</v>
      </c>
      <c r="U32" s="13">
        <v>0</v>
      </c>
      <c r="V32" s="23" t="s">
        <v>32</v>
      </c>
      <c r="W32" s="13">
        <v>0</v>
      </c>
      <c r="X32" s="13">
        <v>0</v>
      </c>
      <c r="Y32" s="23" t="s">
        <v>32</v>
      </c>
      <c r="Z32" s="13">
        <v>0</v>
      </c>
      <c r="AA32" s="13">
        <v>0</v>
      </c>
      <c r="AB32" s="23" t="s">
        <v>32</v>
      </c>
      <c r="AC32" s="23">
        <v>0</v>
      </c>
      <c r="AD32" s="23">
        <v>0</v>
      </c>
      <c r="AE32" s="23" t="s">
        <v>32</v>
      </c>
      <c r="AF32" s="23">
        <v>0</v>
      </c>
      <c r="AG32" s="23">
        <v>0</v>
      </c>
      <c r="AH32" s="23" t="s">
        <v>32</v>
      </c>
      <c r="AI32" s="23">
        <v>0</v>
      </c>
      <c r="AJ32" s="23">
        <v>0</v>
      </c>
      <c r="AK32" s="23" t="s">
        <v>32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</row>
    <row r="33" spans="1:49" ht="13.5">
      <c r="A33" s="17" t="s">
        <v>22</v>
      </c>
      <c r="B33" s="12">
        <v>18116800</v>
      </c>
      <c r="C33" s="13">
        <v>2044500</v>
      </c>
      <c r="D33" s="15">
        <v>11.3</v>
      </c>
      <c r="E33" s="13">
        <v>16072300</v>
      </c>
      <c r="F33" s="13">
        <v>0</v>
      </c>
      <c r="G33" s="15">
        <v>0</v>
      </c>
      <c r="H33" s="13">
        <v>16072300</v>
      </c>
      <c r="I33" s="13">
        <v>1701000</v>
      </c>
      <c r="J33" s="15">
        <v>10.6</v>
      </c>
      <c r="K33" s="13">
        <v>13870400</v>
      </c>
      <c r="L33" s="13">
        <v>2821800</v>
      </c>
      <c r="M33" s="15">
        <v>20.3</v>
      </c>
      <c r="N33" s="13">
        <v>11048600</v>
      </c>
      <c r="O33" s="13">
        <v>3649514</v>
      </c>
      <c r="P33" s="15">
        <v>33</v>
      </c>
      <c r="Q33" s="13">
        <v>7399086</v>
      </c>
      <c r="R33" s="13">
        <v>743986</v>
      </c>
      <c r="S33" s="16">
        <v>10.1</v>
      </c>
      <c r="T33" s="13">
        <v>6655100</v>
      </c>
      <c r="U33" s="13">
        <v>0</v>
      </c>
      <c r="V33" s="18">
        <v>0</v>
      </c>
      <c r="W33" s="13">
        <v>0</v>
      </c>
      <c r="X33" s="13">
        <v>0</v>
      </c>
      <c r="Y33" s="18">
        <v>0</v>
      </c>
      <c r="Z33" s="13">
        <v>0</v>
      </c>
      <c r="AA33" s="13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</row>
    <row r="34" spans="1:46" ht="13.5">
      <c r="A34" s="7"/>
      <c r="B34" s="12"/>
      <c r="C34" s="13"/>
      <c r="D34" s="15"/>
      <c r="E34" s="13"/>
      <c r="F34" s="13"/>
      <c r="G34" s="15"/>
      <c r="H34" s="13"/>
      <c r="I34" s="13"/>
      <c r="J34" s="15"/>
      <c r="K34" s="13"/>
      <c r="L34" s="13"/>
      <c r="M34" s="15"/>
      <c r="N34" s="13"/>
      <c r="O34" s="13"/>
      <c r="P34" s="15"/>
      <c r="Q34" s="13"/>
      <c r="R34" s="13"/>
      <c r="S34" s="16"/>
      <c r="T34" s="13"/>
      <c r="U34" s="13"/>
      <c r="V34" s="16"/>
      <c r="W34" s="13"/>
      <c r="X34" s="13"/>
      <c r="Y34" s="16"/>
      <c r="Z34" s="13"/>
      <c r="AA34" s="13"/>
      <c r="AB34" s="16"/>
      <c r="AC34" s="16"/>
      <c r="AD34" s="16"/>
      <c r="AE34" s="16"/>
      <c r="AF34" s="13"/>
      <c r="AG34" s="13"/>
      <c r="AH34" s="16"/>
      <c r="AI34" s="13"/>
      <c r="AJ34" s="13"/>
      <c r="AK34" s="16"/>
      <c r="AL34" s="13"/>
      <c r="AM34" s="13"/>
      <c r="AN34" s="16"/>
      <c r="AO34" s="13"/>
      <c r="AP34" s="13"/>
      <c r="AQ34" s="16"/>
      <c r="AR34" s="60"/>
      <c r="AS34" s="60"/>
      <c r="AT34" s="16"/>
    </row>
    <row r="35" spans="1:49" ht="13.5">
      <c r="A35" s="7" t="s">
        <v>33</v>
      </c>
      <c r="B35" s="12">
        <v>24762600</v>
      </c>
      <c r="C35" s="13">
        <v>24762600</v>
      </c>
      <c r="D35" s="15">
        <v>100</v>
      </c>
      <c r="E35" s="13">
        <v>24073200</v>
      </c>
      <c r="F35" s="13">
        <v>24073200</v>
      </c>
      <c r="G35" s="15">
        <v>100</v>
      </c>
      <c r="H35" s="13">
        <v>24550500</v>
      </c>
      <c r="I35" s="13">
        <v>24550500</v>
      </c>
      <c r="J35" s="15">
        <v>100</v>
      </c>
      <c r="K35" s="13">
        <v>24297600</v>
      </c>
      <c r="L35" s="13">
        <v>24297600</v>
      </c>
      <c r="M35" s="15">
        <v>100</v>
      </c>
      <c r="N35" s="13">
        <v>24085350</v>
      </c>
      <c r="O35" s="13">
        <v>24085350</v>
      </c>
      <c r="P35" s="15">
        <v>100</v>
      </c>
      <c r="Q35" s="13">
        <v>24351150</v>
      </c>
      <c r="R35" s="13">
        <v>24351150</v>
      </c>
      <c r="S35" s="16">
        <v>100</v>
      </c>
      <c r="T35" s="13">
        <v>29795850</v>
      </c>
      <c r="U35" s="13">
        <v>29795850</v>
      </c>
      <c r="V35" s="16">
        <f>U35/T35*100</f>
        <v>100</v>
      </c>
      <c r="W35" s="13">
        <v>27873150</v>
      </c>
      <c r="X35" s="13">
        <v>27873150</v>
      </c>
      <c r="Y35" s="16">
        <f>X35/W35*100</f>
        <v>100</v>
      </c>
      <c r="Z35" s="13">
        <v>24843600</v>
      </c>
      <c r="AA35" s="13">
        <v>24843600</v>
      </c>
      <c r="AB35" s="16">
        <v>100</v>
      </c>
      <c r="AC35" s="16">
        <v>22270350</v>
      </c>
      <c r="AD35" s="16">
        <v>22270350</v>
      </c>
      <c r="AE35" s="16">
        <v>100</v>
      </c>
      <c r="AF35" s="13">
        <v>23923800</v>
      </c>
      <c r="AG35" s="13">
        <v>23923800</v>
      </c>
      <c r="AH35" s="16">
        <v>100</v>
      </c>
      <c r="AI35" s="13">
        <v>25127100</v>
      </c>
      <c r="AJ35" s="13">
        <v>25127100</v>
      </c>
      <c r="AK35" s="16">
        <v>100</v>
      </c>
      <c r="AL35" s="13">
        <v>26139600</v>
      </c>
      <c r="AM35" s="13">
        <v>26139600</v>
      </c>
      <c r="AN35" s="16">
        <v>100</v>
      </c>
      <c r="AO35" s="13">
        <v>26083500</v>
      </c>
      <c r="AP35" s="13">
        <v>26083500</v>
      </c>
      <c r="AQ35" s="16">
        <v>100</v>
      </c>
      <c r="AR35" s="60">
        <v>28211100</v>
      </c>
      <c r="AS35" s="60">
        <v>28211100</v>
      </c>
      <c r="AT35" s="16">
        <v>100</v>
      </c>
      <c r="AU35" s="52">
        <v>17412300</v>
      </c>
      <c r="AV35" s="52">
        <v>17412300</v>
      </c>
      <c r="AW35" s="53">
        <v>100</v>
      </c>
    </row>
    <row r="36" spans="1:46" ht="13.5">
      <c r="A36" s="7"/>
      <c r="B36" s="12"/>
      <c r="C36" s="13"/>
      <c r="D36" s="15"/>
      <c r="E36" s="13"/>
      <c r="F36" s="13"/>
      <c r="G36" s="15"/>
      <c r="H36" s="13"/>
      <c r="I36" s="13"/>
      <c r="J36" s="15"/>
      <c r="K36" s="13"/>
      <c r="L36" s="13"/>
      <c r="M36" s="15"/>
      <c r="N36" s="13"/>
      <c r="O36" s="13"/>
      <c r="P36" s="15"/>
      <c r="Q36" s="13"/>
      <c r="R36" s="13"/>
      <c r="S36" s="16"/>
      <c r="T36" s="13"/>
      <c r="U36" s="13"/>
      <c r="V36" s="16"/>
      <c r="W36" s="13"/>
      <c r="X36" s="13"/>
      <c r="Y36" s="16"/>
      <c r="Z36" s="13"/>
      <c r="AA36" s="13"/>
      <c r="AB36" s="16"/>
      <c r="AC36" s="16"/>
      <c r="AD36" s="16"/>
      <c r="AE36" s="16"/>
      <c r="AF36" s="13"/>
      <c r="AG36" s="13"/>
      <c r="AH36" s="16"/>
      <c r="AI36" s="13"/>
      <c r="AJ36" s="13"/>
      <c r="AK36" s="16"/>
      <c r="AL36" s="13"/>
      <c r="AM36" s="13"/>
      <c r="AN36" s="16"/>
      <c r="AO36" s="13"/>
      <c r="AP36" s="13"/>
      <c r="AQ36" s="16"/>
      <c r="AR36" s="60"/>
      <c r="AS36" s="60"/>
      <c r="AT36" s="16"/>
    </row>
    <row r="37" spans="1:49" ht="13.5">
      <c r="A37" s="7" t="s">
        <v>34</v>
      </c>
      <c r="B37" s="12">
        <v>798105396</v>
      </c>
      <c r="C37" s="13">
        <v>689169442</v>
      </c>
      <c r="D37" s="15">
        <v>86.4</v>
      </c>
      <c r="E37" s="13">
        <v>772482321</v>
      </c>
      <c r="F37" s="13">
        <v>665552255</v>
      </c>
      <c r="G37" s="15">
        <v>86.2</v>
      </c>
      <c r="H37" s="13">
        <v>769567868</v>
      </c>
      <c r="I37" s="13">
        <v>674029323</v>
      </c>
      <c r="J37" s="15">
        <v>87.6</v>
      </c>
      <c r="K37" s="13">
        <v>774950535</v>
      </c>
      <c r="L37" s="13">
        <v>685393046</v>
      </c>
      <c r="M37" s="15">
        <v>88.4</v>
      </c>
      <c r="N37" s="13">
        <v>748893842</v>
      </c>
      <c r="O37" s="13">
        <v>658722392</v>
      </c>
      <c r="P37" s="15">
        <v>88</v>
      </c>
      <c r="Q37" s="13">
        <f>Q38+Q39</f>
        <v>742210022</v>
      </c>
      <c r="R37" s="13">
        <f>R38+R39</f>
        <v>649646687</v>
      </c>
      <c r="S37" s="19">
        <f>R37/Q37*100</f>
        <v>87.52868699474392</v>
      </c>
      <c r="T37" s="13">
        <f>T38+T39</f>
        <v>820719099</v>
      </c>
      <c r="U37" s="13">
        <f>U38+U39</f>
        <v>729414567</v>
      </c>
      <c r="V37" s="16">
        <f>U37/T37*100</f>
        <v>88.87505699437853</v>
      </c>
      <c r="W37" s="13">
        <f>W38+W39</f>
        <v>772390547</v>
      </c>
      <c r="X37" s="13">
        <f>X38+X39</f>
        <v>677437726</v>
      </c>
      <c r="Y37" s="16">
        <f>X37/W37*100</f>
        <v>87.70663087879556</v>
      </c>
      <c r="Z37" s="13">
        <v>767675086</v>
      </c>
      <c r="AA37" s="13">
        <v>672271446</v>
      </c>
      <c r="AB37" s="16">
        <v>87.6</v>
      </c>
      <c r="AC37" s="16">
        <v>763004449</v>
      </c>
      <c r="AD37" s="16">
        <v>668631912</v>
      </c>
      <c r="AE37" s="16">
        <v>87.6</v>
      </c>
      <c r="AF37" s="13">
        <v>739374826</v>
      </c>
      <c r="AG37" s="13">
        <v>652187835</v>
      </c>
      <c r="AH37" s="16">
        <v>88.2</v>
      </c>
      <c r="AI37" s="13">
        <v>738753412</v>
      </c>
      <c r="AJ37" s="13">
        <v>655015540</v>
      </c>
      <c r="AK37" s="16">
        <v>88.7</v>
      </c>
      <c r="AL37" s="13">
        <v>738116129</v>
      </c>
      <c r="AM37" s="13">
        <v>660763805</v>
      </c>
      <c r="AN37" s="16">
        <v>89.5</v>
      </c>
      <c r="AO37" s="13">
        <v>720667515</v>
      </c>
      <c r="AP37" s="13">
        <v>654733843</v>
      </c>
      <c r="AQ37" s="16">
        <v>90.9</v>
      </c>
      <c r="AR37" s="60">
        <v>721464761</v>
      </c>
      <c r="AS37" s="60">
        <v>662745833</v>
      </c>
      <c r="AT37" s="16">
        <v>91.9</v>
      </c>
      <c r="AU37" s="52">
        <v>726540524</v>
      </c>
      <c r="AV37" s="52">
        <v>671344963</v>
      </c>
      <c r="AW37" s="53">
        <v>92.4</v>
      </c>
    </row>
    <row r="38" spans="1:49" ht="13.5">
      <c r="A38" s="17" t="s">
        <v>21</v>
      </c>
      <c r="B38" s="12">
        <v>698495400</v>
      </c>
      <c r="C38" s="13">
        <v>671552062</v>
      </c>
      <c r="D38" s="15">
        <v>96.1</v>
      </c>
      <c r="E38" s="13">
        <v>667028100</v>
      </c>
      <c r="F38" s="13">
        <v>643656895</v>
      </c>
      <c r="G38" s="15">
        <v>96.5</v>
      </c>
      <c r="H38" s="13">
        <v>672542200</v>
      </c>
      <c r="I38" s="13">
        <v>650771356</v>
      </c>
      <c r="J38" s="15">
        <v>96.8</v>
      </c>
      <c r="K38" s="13">
        <v>684510300</v>
      </c>
      <c r="L38" s="13">
        <v>665411238</v>
      </c>
      <c r="M38" s="15">
        <v>97.2</v>
      </c>
      <c r="N38" s="13">
        <v>662436800</v>
      </c>
      <c r="O38" s="13">
        <v>641553583</v>
      </c>
      <c r="P38" s="15">
        <v>96.8</v>
      </c>
      <c r="Q38" s="13">
        <v>656460200</v>
      </c>
      <c r="R38" s="13">
        <v>635362693</v>
      </c>
      <c r="S38" s="19">
        <f>R38/Q38*100</f>
        <v>96.78617119514634</v>
      </c>
      <c r="T38" s="13">
        <v>731654200</v>
      </c>
      <c r="U38" s="13">
        <v>711709577</v>
      </c>
      <c r="V38" s="16">
        <f>U38/T38*100</f>
        <v>97.27403696992377</v>
      </c>
      <c r="W38" s="13">
        <v>683062400</v>
      </c>
      <c r="X38" s="13">
        <v>665641104</v>
      </c>
      <c r="Y38" s="16">
        <f>X38/W38*100</f>
        <v>97.44953081885345</v>
      </c>
      <c r="Z38" s="13">
        <v>675768900</v>
      </c>
      <c r="AA38" s="13">
        <v>659507768</v>
      </c>
      <c r="AB38" s="16">
        <v>97.6</v>
      </c>
      <c r="AC38" s="16">
        <v>670528100</v>
      </c>
      <c r="AD38" s="16">
        <v>655430024</v>
      </c>
      <c r="AE38" s="16">
        <v>97.7</v>
      </c>
      <c r="AF38" s="13">
        <v>647761100</v>
      </c>
      <c r="AG38" s="13">
        <v>634127556</v>
      </c>
      <c r="AH38" s="16">
        <v>97.9</v>
      </c>
      <c r="AI38" s="13">
        <v>654966600</v>
      </c>
      <c r="AJ38" s="13">
        <v>642378559</v>
      </c>
      <c r="AK38" s="16">
        <v>98.1</v>
      </c>
      <c r="AL38" s="13">
        <v>657971500</v>
      </c>
      <c r="AM38" s="13">
        <v>647751604</v>
      </c>
      <c r="AN38" s="16">
        <v>98.4</v>
      </c>
      <c r="AO38" s="13">
        <v>648448300</v>
      </c>
      <c r="AP38" s="13">
        <v>639950304</v>
      </c>
      <c r="AQ38" s="16">
        <v>98.7</v>
      </c>
      <c r="AR38" s="60">
        <v>659820400</v>
      </c>
      <c r="AS38" s="60">
        <v>651784048</v>
      </c>
      <c r="AT38" s="16">
        <v>98.8</v>
      </c>
      <c r="AU38" s="52">
        <v>673488800</v>
      </c>
      <c r="AV38" s="52">
        <v>662497907</v>
      </c>
      <c r="AW38" s="53">
        <v>98.4</v>
      </c>
    </row>
    <row r="39" spans="1:49" ht="13.5">
      <c r="A39" s="17" t="s">
        <v>22</v>
      </c>
      <c r="B39" s="12">
        <v>99609996</v>
      </c>
      <c r="C39" s="13">
        <v>17617380</v>
      </c>
      <c r="D39" s="15">
        <v>17.7</v>
      </c>
      <c r="E39" s="13">
        <v>105454221</v>
      </c>
      <c r="F39" s="13">
        <v>21895360</v>
      </c>
      <c r="G39" s="15">
        <v>20.8</v>
      </c>
      <c r="H39" s="13">
        <v>97025668</v>
      </c>
      <c r="I39" s="13">
        <v>23257967</v>
      </c>
      <c r="J39" s="15">
        <v>24</v>
      </c>
      <c r="K39" s="13">
        <v>90440235</v>
      </c>
      <c r="L39" s="13">
        <v>19981808</v>
      </c>
      <c r="M39" s="15">
        <v>22.1</v>
      </c>
      <c r="N39" s="13">
        <v>86457042</v>
      </c>
      <c r="O39" s="13">
        <v>17168809</v>
      </c>
      <c r="P39" s="15">
        <v>19.9</v>
      </c>
      <c r="Q39" s="13">
        <v>85749822</v>
      </c>
      <c r="R39" s="13">
        <v>14283994</v>
      </c>
      <c r="S39" s="19">
        <f>R39/Q39*100</f>
        <v>16.65775352863123</v>
      </c>
      <c r="T39" s="13">
        <v>89064899</v>
      </c>
      <c r="U39" s="13">
        <v>17704990</v>
      </c>
      <c r="V39" s="16">
        <f>U39/T39*100</f>
        <v>19.878751560701822</v>
      </c>
      <c r="W39" s="13">
        <v>89328147</v>
      </c>
      <c r="X39" s="13">
        <v>11796622</v>
      </c>
      <c r="Y39" s="16">
        <f>X39/W39*100</f>
        <v>13.205940564288207</v>
      </c>
      <c r="Z39" s="13">
        <v>91906186</v>
      </c>
      <c r="AA39" s="13">
        <v>12763678</v>
      </c>
      <c r="AB39" s="16">
        <v>13.9</v>
      </c>
      <c r="AC39" s="16">
        <v>92476349</v>
      </c>
      <c r="AD39" s="16">
        <v>13201888</v>
      </c>
      <c r="AE39" s="16">
        <v>14.3</v>
      </c>
      <c r="AF39" s="13">
        <v>91613726</v>
      </c>
      <c r="AG39" s="13">
        <v>18060279</v>
      </c>
      <c r="AH39" s="16">
        <v>19.7</v>
      </c>
      <c r="AI39" s="13">
        <v>83786812</v>
      </c>
      <c r="AJ39" s="13">
        <v>12636981</v>
      </c>
      <c r="AK39" s="16">
        <v>15.1</v>
      </c>
      <c r="AL39" s="13">
        <v>80144629</v>
      </c>
      <c r="AM39" s="13">
        <v>13012201</v>
      </c>
      <c r="AN39" s="16">
        <v>16.2</v>
      </c>
      <c r="AO39" s="13">
        <v>72219215</v>
      </c>
      <c r="AP39" s="13">
        <v>14783539</v>
      </c>
      <c r="AQ39" s="16">
        <v>20.5</v>
      </c>
      <c r="AR39" s="60">
        <v>61644361</v>
      </c>
      <c r="AS39" s="60">
        <v>10961785</v>
      </c>
      <c r="AT39" s="16">
        <v>17.8</v>
      </c>
      <c r="AU39" s="52">
        <v>53051724</v>
      </c>
      <c r="AV39" s="52">
        <v>8847056</v>
      </c>
      <c r="AW39" s="53">
        <v>16.7</v>
      </c>
    </row>
    <row r="40" spans="1:49" ht="13.5">
      <c r="A40" s="24"/>
      <c r="B40" s="25"/>
      <c r="C40" s="26"/>
      <c r="D40" s="27"/>
      <c r="E40" s="26"/>
      <c r="F40" s="26"/>
      <c r="G40" s="27"/>
      <c r="H40" s="26"/>
      <c r="I40" s="26"/>
      <c r="J40" s="27"/>
      <c r="K40" s="26"/>
      <c r="L40" s="26"/>
      <c r="M40" s="27"/>
      <c r="N40" s="26"/>
      <c r="O40" s="26"/>
      <c r="P40" s="27"/>
      <c r="Q40" s="26"/>
      <c r="R40" s="26"/>
      <c r="S40" s="28"/>
      <c r="T40" s="26"/>
      <c r="U40" s="26"/>
      <c r="V40" s="28"/>
      <c r="W40" s="26"/>
      <c r="X40" s="26"/>
      <c r="Y40" s="28"/>
      <c r="Z40" s="26"/>
      <c r="AA40" s="26"/>
      <c r="AB40" s="28"/>
      <c r="AC40" s="28"/>
      <c r="AD40" s="28"/>
      <c r="AE40" s="28"/>
      <c r="AF40" s="26"/>
      <c r="AG40" s="26"/>
      <c r="AH40" s="28"/>
      <c r="AI40" s="26"/>
      <c r="AJ40" s="26"/>
      <c r="AK40" s="28"/>
      <c r="AL40" s="26"/>
      <c r="AM40" s="26"/>
      <c r="AN40" s="28"/>
      <c r="AO40" s="26"/>
      <c r="AP40" s="26"/>
      <c r="AQ40" s="28"/>
      <c r="AR40" s="60"/>
      <c r="AS40" s="60"/>
      <c r="AT40" s="16"/>
      <c r="AU40" s="78"/>
      <c r="AV40" s="78"/>
      <c r="AW40" s="79"/>
    </row>
    <row r="41" spans="1:49" ht="13.5">
      <c r="A41" s="11" t="s">
        <v>35</v>
      </c>
      <c r="B41" s="12">
        <v>3024990103</v>
      </c>
      <c r="C41" s="13">
        <v>2192266637</v>
      </c>
      <c r="D41" s="15">
        <v>72.5</v>
      </c>
      <c r="E41" s="13">
        <v>3149667493</v>
      </c>
      <c r="F41" s="13">
        <v>2341702964</v>
      </c>
      <c r="G41" s="15">
        <v>74.3</v>
      </c>
      <c r="H41" s="13">
        <v>3102826533</v>
      </c>
      <c r="I41" s="13">
        <v>2330157434</v>
      </c>
      <c r="J41" s="15">
        <v>75.1</v>
      </c>
      <c r="K41" s="13">
        <v>2478534552</v>
      </c>
      <c r="L41" s="13">
        <v>1722314446</v>
      </c>
      <c r="M41" s="15">
        <v>69.5</v>
      </c>
      <c r="N41" s="13">
        <v>2461101373</v>
      </c>
      <c r="O41" s="13">
        <v>1701603034</v>
      </c>
      <c r="P41" s="15">
        <v>69.1</v>
      </c>
      <c r="Q41" s="13">
        <f>Q42+Q43</f>
        <v>2320161602</v>
      </c>
      <c r="R41" s="13">
        <f>R42+R43</f>
        <v>1583154272</v>
      </c>
      <c r="S41" s="19">
        <f aca="true" t="shared" si="3" ref="S41:S49">R41/Q41*100</f>
        <v>68.23465532035814</v>
      </c>
      <c r="T41" s="13">
        <f>T42+T43</f>
        <v>2291895346</v>
      </c>
      <c r="U41" s="13">
        <f>U42+U43</f>
        <v>1575885012</v>
      </c>
      <c r="V41" s="19">
        <f aca="true" t="shared" si="4" ref="V41:V49">U41/T41*100</f>
        <v>68.75903015163242</v>
      </c>
      <c r="W41" s="13">
        <f>W42+W43</f>
        <v>2292336182</v>
      </c>
      <c r="X41" s="13">
        <f>X42+X43</f>
        <v>1574107648</v>
      </c>
      <c r="Y41" s="19">
        <f aca="true" t="shared" si="5" ref="Y41:Y49">X41/W41*100</f>
        <v>68.66827214787644</v>
      </c>
      <c r="Z41" s="13">
        <v>2279743540</v>
      </c>
      <c r="AA41" s="13">
        <v>1558554543</v>
      </c>
      <c r="AB41" s="19">
        <v>68.4</v>
      </c>
      <c r="AC41" s="19">
        <v>2226080094</v>
      </c>
      <c r="AD41" s="19">
        <v>1509707337</v>
      </c>
      <c r="AE41" s="19">
        <v>67.8</v>
      </c>
      <c r="AF41" s="13">
        <v>2131262212</v>
      </c>
      <c r="AG41" s="13">
        <v>1451710956</v>
      </c>
      <c r="AH41" s="19">
        <v>68.1</v>
      </c>
      <c r="AI41" s="13">
        <v>2176056689</v>
      </c>
      <c r="AJ41" s="13">
        <v>1553882494</v>
      </c>
      <c r="AK41" s="19">
        <v>71.4</v>
      </c>
      <c r="AL41" s="13">
        <v>2045899301</v>
      </c>
      <c r="AM41" s="13">
        <v>1502787281</v>
      </c>
      <c r="AN41" s="19">
        <v>73.5</v>
      </c>
      <c r="AO41" s="13">
        <v>2073959904</v>
      </c>
      <c r="AP41" s="13">
        <v>1605903875</v>
      </c>
      <c r="AQ41" s="19">
        <v>77.4</v>
      </c>
      <c r="AR41" s="61">
        <v>1955029762</v>
      </c>
      <c r="AS41" s="61">
        <v>1543231076</v>
      </c>
      <c r="AT41" s="66">
        <v>78.9</v>
      </c>
      <c r="AU41" s="52">
        <v>1965528890</v>
      </c>
      <c r="AV41" s="52">
        <v>1590768227</v>
      </c>
      <c r="AW41" s="53">
        <v>80.9</v>
      </c>
    </row>
    <row r="42" spans="1:49" ht="13.5">
      <c r="A42" s="29" t="s">
        <v>21</v>
      </c>
      <c r="B42" s="12">
        <v>2247560100</v>
      </c>
      <c r="C42" s="13">
        <v>2082191791</v>
      </c>
      <c r="D42" s="15">
        <v>92.6</v>
      </c>
      <c r="E42" s="13">
        <v>2376344000</v>
      </c>
      <c r="F42" s="13">
        <v>2211508255</v>
      </c>
      <c r="G42" s="15">
        <v>93.1</v>
      </c>
      <c r="H42" s="13">
        <v>2350281100</v>
      </c>
      <c r="I42" s="13">
        <v>2201460847</v>
      </c>
      <c r="J42" s="15">
        <v>93.7</v>
      </c>
      <c r="K42" s="13">
        <v>1742497600</v>
      </c>
      <c r="L42" s="13">
        <v>1602967185</v>
      </c>
      <c r="M42" s="15">
        <v>92</v>
      </c>
      <c r="N42" s="13">
        <v>1719031600</v>
      </c>
      <c r="O42" s="13">
        <v>1579549939</v>
      </c>
      <c r="P42" s="15">
        <v>91.9</v>
      </c>
      <c r="Q42" s="13">
        <v>1601398100</v>
      </c>
      <c r="R42" s="13">
        <v>1482081755</v>
      </c>
      <c r="S42" s="19">
        <f t="shared" si="3"/>
        <v>92.54923900559142</v>
      </c>
      <c r="T42" s="13">
        <v>1590065800</v>
      </c>
      <c r="U42" s="13">
        <v>1476926008</v>
      </c>
      <c r="V42" s="19">
        <f t="shared" si="4"/>
        <v>92.88458427317914</v>
      </c>
      <c r="W42" s="13">
        <v>1589815700</v>
      </c>
      <c r="X42" s="13">
        <v>1475524683</v>
      </c>
      <c r="Y42" s="19">
        <f t="shared" si="5"/>
        <v>92.81105243834237</v>
      </c>
      <c r="Z42" s="13">
        <v>1578421800</v>
      </c>
      <c r="AA42" s="13">
        <v>1470503907</v>
      </c>
      <c r="AB42" s="19">
        <v>93.2</v>
      </c>
      <c r="AC42" s="19">
        <v>1522361600</v>
      </c>
      <c r="AD42" s="19">
        <v>1419181746</v>
      </c>
      <c r="AE42" s="19">
        <v>93.2</v>
      </c>
      <c r="AF42" s="13">
        <v>1454072400</v>
      </c>
      <c r="AG42" s="13">
        <v>1360526939</v>
      </c>
      <c r="AH42" s="19">
        <v>93.6</v>
      </c>
      <c r="AI42" s="13">
        <v>1548316700</v>
      </c>
      <c r="AJ42" s="13">
        <v>1451548079</v>
      </c>
      <c r="AK42" s="19">
        <v>93.8</v>
      </c>
      <c r="AL42" s="13">
        <v>1473004900</v>
      </c>
      <c r="AM42" s="13">
        <v>1390170972</v>
      </c>
      <c r="AN42" s="19">
        <v>94.4</v>
      </c>
      <c r="AO42" s="13">
        <v>1568148200</v>
      </c>
      <c r="AP42" s="13">
        <v>1488365479</v>
      </c>
      <c r="AQ42" s="19">
        <v>94.9</v>
      </c>
      <c r="AR42" s="62">
        <v>1529365400</v>
      </c>
      <c r="AS42" s="62">
        <v>1447582559</v>
      </c>
      <c r="AT42" s="16">
        <v>94.7</v>
      </c>
      <c r="AU42" s="52">
        <v>1578601100</v>
      </c>
      <c r="AV42" s="52">
        <v>1508845967</v>
      </c>
      <c r="AW42" s="53">
        <v>95.6</v>
      </c>
    </row>
    <row r="43" spans="1:49" ht="13.5">
      <c r="A43" s="30" t="s">
        <v>22</v>
      </c>
      <c r="B43" s="25">
        <v>777430003</v>
      </c>
      <c r="C43" s="26">
        <v>110074846</v>
      </c>
      <c r="D43" s="27">
        <v>14.2</v>
      </c>
      <c r="E43" s="26">
        <v>773323493</v>
      </c>
      <c r="F43" s="26">
        <v>130194709</v>
      </c>
      <c r="G43" s="27">
        <v>16.8</v>
      </c>
      <c r="H43" s="26">
        <v>752545433</v>
      </c>
      <c r="I43" s="26">
        <v>128696587</v>
      </c>
      <c r="J43" s="27">
        <v>17.1</v>
      </c>
      <c r="K43" s="26">
        <v>736036952</v>
      </c>
      <c r="L43" s="26">
        <v>119347261</v>
      </c>
      <c r="M43" s="27">
        <v>16.2</v>
      </c>
      <c r="N43" s="26">
        <v>742069773</v>
      </c>
      <c r="O43" s="26">
        <v>122053095</v>
      </c>
      <c r="P43" s="27">
        <v>16.4</v>
      </c>
      <c r="Q43" s="26">
        <v>718763502</v>
      </c>
      <c r="R43" s="26">
        <v>101072517</v>
      </c>
      <c r="S43" s="31">
        <f t="shared" si="3"/>
        <v>14.06199907462747</v>
      </c>
      <c r="T43" s="26">
        <v>701829546</v>
      </c>
      <c r="U43" s="26">
        <v>98959004</v>
      </c>
      <c r="V43" s="19">
        <f t="shared" si="4"/>
        <v>14.100147901154337</v>
      </c>
      <c r="W43" s="26">
        <v>702520482</v>
      </c>
      <c r="X43" s="26">
        <v>98582965</v>
      </c>
      <c r="Y43" s="19">
        <f t="shared" si="5"/>
        <v>14.032753140427298</v>
      </c>
      <c r="Z43" s="26">
        <v>701321740</v>
      </c>
      <c r="AA43" s="26">
        <v>88050636</v>
      </c>
      <c r="AB43" s="19">
        <v>12.6</v>
      </c>
      <c r="AC43" s="19">
        <v>703718494</v>
      </c>
      <c r="AD43" s="19">
        <v>90525591</v>
      </c>
      <c r="AE43" s="19">
        <v>12.9</v>
      </c>
      <c r="AF43" s="26">
        <v>677189812</v>
      </c>
      <c r="AG43" s="26">
        <v>91184017</v>
      </c>
      <c r="AH43" s="19">
        <v>13.5</v>
      </c>
      <c r="AI43" s="26">
        <v>627739989</v>
      </c>
      <c r="AJ43" s="26">
        <v>102334415</v>
      </c>
      <c r="AK43" s="19">
        <v>16.3</v>
      </c>
      <c r="AL43" s="26">
        <v>572894401</v>
      </c>
      <c r="AM43" s="26">
        <v>112616309</v>
      </c>
      <c r="AN43" s="19">
        <v>19.7</v>
      </c>
      <c r="AO43" s="26">
        <v>505811704</v>
      </c>
      <c r="AP43" s="26">
        <v>117538396</v>
      </c>
      <c r="AQ43" s="19">
        <v>23.2</v>
      </c>
      <c r="AR43" s="63">
        <v>425664362</v>
      </c>
      <c r="AS43" s="63">
        <v>95648517</v>
      </c>
      <c r="AT43" s="67">
        <v>22.5</v>
      </c>
      <c r="AU43" s="52">
        <v>386927790</v>
      </c>
      <c r="AV43" s="52">
        <v>81922260</v>
      </c>
      <c r="AW43" s="53">
        <v>21.2</v>
      </c>
    </row>
    <row r="44" spans="1:49" ht="13.5">
      <c r="A44" s="11" t="s">
        <v>36</v>
      </c>
      <c r="B44" s="12">
        <v>836852997</v>
      </c>
      <c r="C44" s="13">
        <v>804589280</v>
      </c>
      <c r="D44" s="15">
        <v>96.1</v>
      </c>
      <c r="E44" s="13">
        <v>1020408837</v>
      </c>
      <c r="F44" s="13">
        <v>978897120</v>
      </c>
      <c r="G44" s="15">
        <v>95.9</v>
      </c>
      <c r="H44" s="13">
        <v>1049982430</v>
      </c>
      <c r="I44" s="13">
        <v>1016847030</v>
      </c>
      <c r="J44" s="15">
        <v>96.8</v>
      </c>
      <c r="K44" s="13">
        <v>1070683940</v>
      </c>
      <c r="L44" s="13">
        <v>1036978985</v>
      </c>
      <c r="M44" s="15">
        <v>96.9</v>
      </c>
      <c r="N44" s="13">
        <v>1053909645</v>
      </c>
      <c r="O44" s="13">
        <v>1018677243</v>
      </c>
      <c r="P44" s="15">
        <v>96.7</v>
      </c>
      <c r="Q44" s="13">
        <f>Q45+Q46</f>
        <v>1054246682</v>
      </c>
      <c r="R44" s="13">
        <f>R45+R46</f>
        <v>1017029612</v>
      </c>
      <c r="S44" s="19">
        <f t="shared" si="3"/>
        <v>96.46979491276217</v>
      </c>
      <c r="T44" s="13">
        <f>T45+T46</f>
        <v>1053958190</v>
      </c>
      <c r="U44" s="13">
        <f>U45+U46</f>
        <v>1016727861</v>
      </c>
      <c r="V44" s="32">
        <f t="shared" si="4"/>
        <v>96.46757059689436</v>
      </c>
      <c r="W44" s="13">
        <f>W45+W46</f>
        <v>1348645809</v>
      </c>
      <c r="X44" s="13">
        <f>X45+X46</f>
        <v>1305116456</v>
      </c>
      <c r="Y44" s="32">
        <f t="shared" si="5"/>
        <v>96.7723658272978</v>
      </c>
      <c r="Z44" s="13">
        <v>1400165233</v>
      </c>
      <c r="AA44" s="13">
        <v>1356050419</v>
      </c>
      <c r="AB44" s="32">
        <v>96.8</v>
      </c>
      <c r="AC44" s="19">
        <v>1452442900</v>
      </c>
      <c r="AD44" s="19">
        <v>1406653383</v>
      </c>
      <c r="AE44" s="19">
        <v>96.8</v>
      </c>
      <c r="AF44" s="13">
        <v>1699179236</v>
      </c>
      <c r="AG44" s="13">
        <v>1651381434</v>
      </c>
      <c r="AH44" s="32">
        <v>97.2</v>
      </c>
      <c r="AI44" s="13">
        <v>1740388397</v>
      </c>
      <c r="AJ44" s="13">
        <v>1692770643</v>
      </c>
      <c r="AK44" s="32">
        <v>97.3</v>
      </c>
      <c r="AL44" s="13">
        <v>1772418413</v>
      </c>
      <c r="AM44" s="13">
        <v>1728900406</v>
      </c>
      <c r="AN44" s="32">
        <v>97.5</v>
      </c>
      <c r="AO44" s="13">
        <v>1791179707</v>
      </c>
      <c r="AP44" s="13">
        <v>1748545829</v>
      </c>
      <c r="AQ44" s="32">
        <v>97.6</v>
      </c>
      <c r="AR44" s="60">
        <v>1781681399</v>
      </c>
      <c r="AS44" s="60">
        <v>1746244210</v>
      </c>
      <c r="AT44" s="16">
        <v>98</v>
      </c>
      <c r="AU44" s="80">
        <v>1777964597</v>
      </c>
      <c r="AV44" s="80">
        <v>1746512010</v>
      </c>
      <c r="AW44" s="81">
        <v>98.2</v>
      </c>
    </row>
    <row r="45" spans="1:49" ht="13.5">
      <c r="A45" s="29" t="s">
        <v>21</v>
      </c>
      <c r="B45" s="12">
        <v>813151440</v>
      </c>
      <c r="C45" s="13">
        <v>802932570</v>
      </c>
      <c r="D45" s="15">
        <v>98.7</v>
      </c>
      <c r="E45" s="13">
        <v>987601480</v>
      </c>
      <c r="F45" s="13">
        <v>975547400</v>
      </c>
      <c r="G45" s="15">
        <v>98.8</v>
      </c>
      <c r="H45" s="13">
        <v>1026312420</v>
      </c>
      <c r="I45" s="13">
        <v>1013544320</v>
      </c>
      <c r="J45" s="15">
        <v>98.8</v>
      </c>
      <c r="K45" s="13">
        <v>1044448560</v>
      </c>
      <c r="L45" s="13">
        <v>1032057560</v>
      </c>
      <c r="M45" s="15">
        <v>98.8</v>
      </c>
      <c r="N45" s="13">
        <v>1025221940</v>
      </c>
      <c r="O45" s="13">
        <v>1013499326</v>
      </c>
      <c r="P45" s="15">
        <v>98.9</v>
      </c>
      <c r="Q45" s="13">
        <v>1021565450</v>
      </c>
      <c r="R45" s="13">
        <v>1010998560</v>
      </c>
      <c r="S45" s="19">
        <f t="shared" si="3"/>
        <v>98.96561791513211</v>
      </c>
      <c r="T45" s="13">
        <v>1020474750</v>
      </c>
      <c r="U45" s="13">
        <v>1010738609</v>
      </c>
      <c r="V45" s="19">
        <f t="shared" si="4"/>
        <v>99.04592044046166</v>
      </c>
      <c r="W45" s="13">
        <v>1313040850</v>
      </c>
      <c r="X45" s="13">
        <v>1299065200</v>
      </c>
      <c r="Y45" s="19">
        <f t="shared" si="5"/>
        <v>98.9356271741279</v>
      </c>
      <c r="Z45" s="13">
        <v>1363359990</v>
      </c>
      <c r="AA45" s="13">
        <v>1348974360</v>
      </c>
      <c r="AB45" s="19">
        <v>98.9</v>
      </c>
      <c r="AC45" s="19">
        <v>1413652580</v>
      </c>
      <c r="AD45" s="19">
        <v>1399503490</v>
      </c>
      <c r="AE45" s="19">
        <v>99</v>
      </c>
      <c r="AF45" s="13">
        <v>1657938780</v>
      </c>
      <c r="AG45" s="13">
        <v>1643413968</v>
      </c>
      <c r="AH45" s="19">
        <v>99.1</v>
      </c>
      <c r="AI45" s="13">
        <v>1696497920</v>
      </c>
      <c r="AJ45" s="13">
        <v>1683715098</v>
      </c>
      <c r="AK45" s="19">
        <v>99.2</v>
      </c>
      <c r="AL45" s="13">
        <v>1731027700</v>
      </c>
      <c r="AM45" s="13">
        <v>1721018910</v>
      </c>
      <c r="AN45" s="19">
        <v>99.4</v>
      </c>
      <c r="AO45" s="13">
        <v>1749376970</v>
      </c>
      <c r="AP45" s="13">
        <v>1739664760</v>
      </c>
      <c r="AQ45" s="19">
        <v>99.4</v>
      </c>
      <c r="AR45" s="60">
        <v>1744264890</v>
      </c>
      <c r="AS45" s="60">
        <v>1737567190</v>
      </c>
      <c r="AT45" s="16">
        <v>99.6</v>
      </c>
      <c r="AU45" s="82">
        <v>1745157678</v>
      </c>
      <c r="AV45" s="82">
        <v>1739083363</v>
      </c>
      <c r="AW45" s="83">
        <v>99.7</v>
      </c>
    </row>
    <row r="46" spans="1:49" ht="13.5">
      <c r="A46" s="30" t="s">
        <v>22</v>
      </c>
      <c r="B46" s="25">
        <v>23701557</v>
      </c>
      <c r="C46" s="26">
        <v>1656710</v>
      </c>
      <c r="D46" s="27">
        <v>7</v>
      </c>
      <c r="E46" s="26">
        <v>32807357</v>
      </c>
      <c r="F46" s="26">
        <v>3349720</v>
      </c>
      <c r="G46" s="27">
        <v>10.2</v>
      </c>
      <c r="H46" s="26">
        <v>23670010</v>
      </c>
      <c r="I46" s="26">
        <v>3302710</v>
      </c>
      <c r="J46" s="27">
        <v>14</v>
      </c>
      <c r="K46" s="26">
        <v>26235380</v>
      </c>
      <c r="L46" s="26">
        <v>4921425</v>
      </c>
      <c r="M46" s="27">
        <v>18.8</v>
      </c>
      <c r="N46" s="26">
        <v>28687705</v>
      </c>
      <c r="O46" s="26">
        <v>5177917</v>
      </c>
      <c r="P46" s="27">
        <v>18</v>
      </c>
      <c r="Q46" s="26">
        <v>32681232</v>
      </c>
      <c r="R46" s="26">
        <v>6031052</v>
      </c>
      <c r="S46" s="31">
        <f t="shared" si="3"/>
        <v>18.454175778930242</v>
      </c>
      <c r="T46" s="26">
        <v>33483440</v>
      </c>
      <c r="U46" s="26">
        <v>5989252</v>
      </c>
      <c r="V46" s="31">
        <f t="shared" si="4"/>
        <v>17.88720633244374</v>
      </c>
      <c r="W46" s="26">
        <v>35604959</v>
      </c>
      <c r="X46" s="26">
        <v>6051256</v>
      </c>
      <c r="Y46" s="31">
        <f t="shared" si="5"/>
        <v>16.99554267145765</v>
      </c>
      <c r="Z46" s="26">
        <v>36805243</v>
      </c>
      <c r="AA46" s="26">
        <v>7076059</v>
      </c>
      <c r="AB46" s="31">
        <v>19.2</v>
      </c>
      <c r="AC46" s="31">
        <v>38790320</v>
      </c>
      <c r="AD46" s="31">
        <v>7149893</v>
      </c>
      <c r="AE46" s="31">
        <v>18.4</v>
      </c>
      <c r="AF46" s="26">
        <v>41240456</v>
      </c>
      <c r="AG46" s="26">
        <v>7967466</v>
      </c>
      <c r="AH46" s="31">
        <v>19.3</v>
      </c>
      <c r="AI46" s="26">
        <v>43890477</v>
      </c>
      <c r="AJ46" s="26">
        <v>9055545</v>
      </c>
      <c r="AK46" s="31">
        <v>20.6</v>
      </c>
      <c r="AL46" s="26">
        <v>41390713</v>
      </c>
      <c r="AM46" s="26">
        <v>7881496</v>
      </c>
      <c r="AN46" s="31">
        <v>19</v>
      </c>
      <c r="AO46" s="26">
        <v>41802737</v>
      </c>
      <c r="AP46" s="26">
        <v>8881069</v>
      </c>
      <c r="AQ46" s="31">
        <v>21.3</v>
      </c>
      <c r="AR46" s="63">
        <v>37416509</v>
      </c>
      <c r="AS46" s="63">
        <v>8677020</v>
      </c>
      <c r="AT46" s="16">
        <v>23.2</v>
      </c>
      <c r="AU46" s="78">
        <v>32806919</v>
      </c>
      <c r="AV46" s="78">
        <v>7428647</v>
      </c>
      <c r="AW46" s="79">
        <v>22.6</v>
      </c>
    </row>
    <row r="47" spans="1:49" ht="13.5">
      <c r="A47" s="33" t="s">
        <v>37</v>
      </c>
      <c r="B47" s="13"/>
      <c r="C47" s="13"/>
      <c r="D47" s="15"/>
      <c r="E47" s="13"/>
      <c r="F47" s="13"/>
      <c r="G47" s="15"/>
      <c r="H47" s="13"/>
      <c r="I47" s="13"/>
      <c r="J47" s="15"/>
      <c r="K47" s="13">
        <v>606042600</v>
      </c>
      <c r="L47" s="13">
        <v>600390300</v>
      </c>
      <c r="M47" s="15">
        <v>99.1</v>
      </c>
      <c r="N47" s="13">
        <v>623578000</v>
      </c>
      <c r="O47" s="13">
        <f>O48+O49</f>
        <v>616156750</v>
      </c>
      <c r="P47" s="15">
        <f>O47/N47*100</f>
        <v>98.80989226688561</v>
      </c>
      <c r="Q47" s="13">
        <f>Q48+Q49</f>
        <v>613838350</v>
      </c>
      <c r="R47" s="13">
        <f>R48+R49</f>
        <v>607251800</v>
      </c>
      <c r="S47" s="19">
        <f t="shared" si="3"/>
        <v>98.92698949161452</v>
      </c>
      <c r="T47" s="13">
        <f>T48+T49</f>
        <v>627785450</v>
      </c>
      <c r="U47" s="13">
        <f>U48+U49</f>
        <v>621360500</v>
      </c>
      <c r="V47" s="19">
        <f t="shared" si="4"/>
        <v>98.97656914476116</v>
      </c>
      <c r="W47" s="13">
        <f>W48+W49</f>
        <v>646036950</v>
      </c>
      <c r="X47" s="13">
        <f>X48+X49</f>
        <v>637489370</v>
      </c>
      <c r="Y47" s="19">
        <f t="shared" si="5"/>
        <v>98.67692087890639</v>
      </c>
      <c r="Z47" s="13">
        <v>654147430</v>
      </c>
      <c r="AA47" s="13">
        <v>643330000</v>
      </c>
      <c r="AB47" s="19">
        <v>98.3</v>
      </c>
      <c r="AC47" s="19">
        <v>637123230</v>
      </c>
      <c r="AD47" s="19">
        <v>625019743</v>
      </c>
      <c r="AE47" s="19">
        <v>98.1</v>
      </c>
      <c r="AF47" s="13">
        <v>625048537</v>
      </c>
      <c r="AG47" s="13">
        <v>614174734</v>
      </c>
      <c r="AH47" s="19">
        <v>98.3</v>
      </c>
      <c r="AI47" s="13">
        <v>644608953</v>
      </c>
      <c r="AJ47" s="13">
        <v>633395432</v>
      </c>
      <c r="AK47" s="19">
        <v>98.3</v>
      </c>
      <c r="AL47" s="13">
        <v>691503621</v>
      </c>
      <c r="AM47" s="13">
        <v>681314011</v>
      </c>
      <c r="AN47" s="19">
        <v>98.5</v>
      </c>
      <c r="AO47" s="13">
        <v>758835160</v>
      </c>
      <c r="AP47" s="13">
        <v>748754981</v>
      </c>
      <c r="AQ47" s="19">
        <v>98.7</v>
      </c>
      <c r="AR47" s="60">
        <v>794350529</v>
      </c>
      <c r="AS47" s="60">
        <v>786277224</v>
      </c>
      <c r="AT47" s="66">
        <v>99</v>
      </c>
      <c r="AU47" s="52">
        <v>878669005</v>
      </c>
      <c r="AV47" s="52">
        <v>869788370</v>
      </c>
      <c r="AW47" s="53">
        <v>99</v>
      </c>
    </row>
    <row r="48" spans="1:49" ht="13.5">
      <c r="A48" s="29" t="s">
        <v>21</v>
      </c>
      <c r="B48" s="13"/>
      <c r="C48" s="13"/>
      <c r="D48" s="15"/>
      <c r="E48" s="13"/>
      <c r="F48" s="13"/>
      <c r="G48" s="15"/>
      <c r="H48" s="13"/>
      <c r="I48" s="13"/>
      <c r="J48" s="15"/>
      <c r="K48" s="13">
        <v>606042600</v>
      </c>
      <c r="L48" s="13">
        <v>600390300</v>
      </c>
      <c r="M48" s="15">
        <v>99.1</v>
      </c>
      <c r="N48" s="13">
        <v>617360200</v>
      </c>
      <c r="O48" s="13">
        <v>612262050</v>
      </c>
      <c r="P48" s="15">
        <f>O48/N48*100</f>
        <v>99.17420170590849</v>
      </c>
      <c r="Q48" s="13">
        <v>605913800</v>
      </c>
      <c r="R48" s="13">
        <v>603446400</v>
      </c>
      <c r="S48" s="19">
        <f t="shared" si="3"/>
        <v>99.5927803591864</v>
      </c>
      <c r="T48" s="13">
        <v>620406700</v>
      </c>
      <c r="U48" s="13">
        <v>618360500</v>
      </c>
      <c r="V48" s="19">
        <f t="shared" si="4"/>
        <v>99.67018409053287</v>
      </c>
      <c r="W48" s="13">
        <v>638528200</v>
      </c>
      <c r="X48" s="13">
        <v>634934900</v>
      </c>
      <c r="Y48" s="19">
        <f t="shared" si="5"/>
        <v>99.43725273214244</v>
      </c>
      <c r="Z48" s="13">
        <v>645468400</v>
      </c>
      <c r="AA48" s="13">
        <v>640645200</v>
      </c>
      <c r="AB48" s="19">
        <v>99.3</v>
      </c>
      <c r="AC48" s="19">
        <v>626598700</v>
      </c>
      <c r="AD48" s="19">
        <v>621839060</v>
      </c>
      <c r="AE48" s="19">
        <v>99.2</v>
      </c>
      <c r="AF48" s="13">
        <v>613373600</v>
      </c>
      <c r="AG48" s="13">
        <v>609772700</v>
      </c>
      <c r="AH48" s="19">
        <v>99.4</v>
      </c>
      <c r="AI48" s="13">
        <v>633703800</v>
      </c>
      <c r="AJ48" s="13">
        <v>629814500</v>
      </c>
      <c r="AK48" s="19">
        <v>99.4</v>
      </c>
      <c r="AL48" s="13">
        <v>681408500</v>
      </c>
      <c r="AM48" s="13">
        <v>678397030</v>
      </c>
      <c r="AN48" s="19">
        <v>99.6</v>
      </c>
      <c r="AO48" s="13">
        <v>747078600</v>
      </c>
      <c r="AP48" s="13">
        <v>744406500</v>
      </c>
      <c r="AQ48" s="19">
        <v>99.6</v>
      </c>
      <c r="AR48" s="60">
        <v>783566800</v>
      </c>
      <c r="AS48" s="60">
        <v>781639230</v>
      </c>
      <c r="AT48" s="16">
        <v>99.8</v>
      </c>
      <c r="AU48" s="52">
        <v>871272500</v>
      </c>
      <c r="AV48" s="52">
        <v>866911800</v>
      </c>
      <c r="AW48" s="53">
        <v>99.5</v>
      </c>
    </row>
    <row r="49" spans="1:49" ht="13.5">
      <c r="A49" s="34" t="s">
        <v>22</v>
      </c>
      <c r="B49" s="35"/>
      <c r="C49" s="35"/>
      <c r="D49" s="36"/>
      <c r="E49" s="35"/>
      <c r="F49" s="35"/>
      <c r="G49" s="36"/>
      <c r="H49" s="35"/>
      <c r="I49" s="35"/>
      <c r="J49" s="36"/>
      <c r="K49" s="37" t="s">
        <v>38</v>
      </c>
      <c r="L49" s="37" t="s">
        <v>38</v>
      </c>
      <c r="M49" s="38" t="s">
        <v>38</v>
      </c>
      <c r="N49" s="35">
        <v>6217800</v>
      </c>
      <c r="O49" s="35">
        <v>3894700</v>
      </c>
      <c r="P49" s="36">
        <f>O49/N49*100</f>
        <v>62.637910514973136</v>
      </c>
      <c r="Q49" s="35">
        <v>7924550</v>
      </c>
      <c r="R49" s="35">
        <v>3805400</v>
      </c>
      <c r="S49" s="39">
        <f t="shared" si="3"/>
        <v>48.02039232511625</v>
      </c>
      <c r="T49" s="35">
        <v>7378750</v>
      </c>
      <c r="U49" s="35">
        <v>3000000</v>
      </c>
      <c r="V49" s="39">
        <f t="shared" si="4"/>
        <v>40.65729290191428</v>
      </c>
      <c r="W49" s="35">
        <v>7508750</v>
      </c>
      <c r="X49" s="35">
        <v>2554470</v>
      </c>
      <c r="Y49" s="39">
        <f t="shared" si="5"/>
        <v>34.019910104877646</v>
      </c>
      <c r="Z49" s="35">
        <v>8679030</v>
      </c>
      <c r="AA49" s="35">
        <v>2684800</v>
      </c>
      <c r="AB49" s="39">
        <v>30.9</v>
      </c>
      <c r="AC49" s="39">
        <v>10524530</v>
      </c>
      <c r="AD49" s="39">
        <v>3180683</v>
      </c>
      <c r="AE49" s="39">
        <v>30.2</v>
      </c>
      <c r="AF49" s="35">
        <v>11674937</v>
      </c>
      <c r="AG49" s="35">
        <v>4402034</v>
      </c>
      <c r="AH49" s="39">
        <v>37.7</v>
      </c>
      <c r="AI49" s="35">
        <v>10905153</v>
      </c>
      <c r="AJ49" s="35">
        <v>3580932</v>
      </c>
      <c r="AK49" s="39">
        <v>32.8</v>
      </c>
      <c r="AL49" s="35">
        <v>10095121</v>
      </c>
      <c r="AM49" s="35">
        <v>2916981</v>
      </c>
      <c r="AN49" s="39">
        <v>28.9</v>
      </c>
      <c r="AO49" s="35">
        <v>11756560</v>
      </c>
      <c r="AP49" s="35">
        <v>4348481</v>
      </c>
      <c r="AQ49" s="39">
        <v>37</v>
      </c>
      <c r="AR49" s="64">
        <v>10783729</v>
      </c>
      <c r="AS49" s="64">
        <v>4637994</v>
      </c>
      <c r="AT49" s="68">
        <v>43</v>
      </c>
      <c r="AU49" s="84">
        <v>7396505</v>
      </c>
      <c r="AV49" s="84">
        <v>2876570</v>
      </c>
      <c r="AW49" s="85">
        <v>38.9</v>
      </c>
    </row>
    <row r="50" spans="10:46" ht="13.5">
      <c r="J50" s="40"/>
      <c r="M50" s="40"/>
      <c r="Q50" s="40"/>
      <c r="R50" s="40"/>
      <c r="S50" s="40"/>
      <c r="T50" s="40"/>
      <c r="Y50" s="40"/>
      <c r="AB50" s="40"/>
      <c r="AC50" s="40"/>
      <c r="AD50" s="40"/>
      <c r="AE50" s="40"/>
      <c r="AH50" s="40"/>
      <c r="AK50" s="40"/>
      <c r="AN50" s="40"/>
      <c r="AQ50" s="40" t="s">
        <v>39</v>
      </c>
      <c r="AR50" s="65"/>
      <c r="AS50" s="65"/>
      <c r="AT50" s="16"/>
    </row>
  </sheetData>
  <sheetProtection selectLockedCells="1" selectUnlockedCells="1"/>
  <mergeCells count="49">
    <mergeCell ref="AU3:AW3"/>
    <mergeCell ref="AU4:AU5"/>
    <mergeCell ref="AV4:AV5"/>
    <mergeCell ref="AL3:AN3"/>
    <mergeCell ref="AL4:AL5"/>
    <mergeCell ref="AM4:AM5"/>
    <mergeCell ref="AI3:AK3"/>
    <mergeCell ref="AO3:AQ3"/>
    <mergeCell ref="AR3:AT3"/>
    <mergeCell ref="AR4:AR5"/>
    <mergeCell ref="AS4:AS5"/>
    <mergeCell ref="AF4:AF5"/>
    <mergeCell ref="AG4:AG5"/>
    <mergeCell ref="AI4:AI5"/>
    <mergeCell ref="AJ4:AJ5"/>
    <mergeCell ref="AO4:AO5"/>
    <mergeCell ref="AP4:AP5"/>
    <mergeCell ref="W4:W5"/>
    <mergeCell ref="X4:X5"/>
    <mergeCell ref="Z4:Z5"/>
    <mergeCell ref="AA4:AA5"/>
    <mergeCell ref="AC4:AC5"/>
    <mergeCell ref="AD4:AD5"/>
    <mergeCell ref="B4:B5"/>
    <mergeCell ref="C4:C5"/>
    <mergeCell ref="E4:E5"/>
    <mergeCell ref="F4:F5"/>
    <mergeCell ref="H4:H5"/>
    <mergeCell ref="I4:I5"/>
    <mergeCell ref="K4:K5"/>
    <mergeCell ref="L4:L5"/>
    <mergeCell ref="Q3:S3"/>
    <mergeCell ref="T3:V3"/>
    <mergeCell ref="W3:Y3"/>
    <mergeCell ref="Z3:AB3"/>
    <mergeCell ref="Q4:Q5"/>
    <mergeCell ref="R4:R5"/>
    <mergeCell ref="T4:T5"/>
    <mergeCell ref="U4:U5"/>
    <mergeCell ref="AC3:AE3"/>
    <mergeCell ref="AF3:AH3"/>
    <mergeCell ref="A3:A5"/>
    <mergeCell ref="B3:D3"/>
    <mergeCell ref="E3:G3"/>
    <mergeCell ref="H3:J3"/>
    <mergeCell ref="K3:M3"/>
    <mergeCell ref="N3:P3"/>
    <mergeCell ref="N4:N5"/>
    <mergeCell ref="O4:O5"/>
  </mergeCells>
  <printOptions/>
  <pageMargins left="0.7875" right="0.7875" top="0.7875" bottom="0.7875" header="0.5118055555555555" footer="0.5118055555555555"/>
  <pageSetup horizontalDpi="300" verticalDpi="300" orientation="portrait" paperSize="9" scale="91" r:id="rId1"/>
  <colBreaks count="3" manualBreakCount="3">
    <brk id="19" max="65535" man="1"/>
    <brk id="25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0" zoomScaleSheetLayoutView="110" zoomScalePageLayoutView="0" workbookViewId="0" topLeftCell="A1">
      <selection activeCell="D23" sqref="D23"/>
    </sheetView>
  </sheetViews>
  <sheetFormatPr defaultColWidth="9.00390625" defaultRowHeight="13.5"/>
  <cols>
    <col min="1" max="1" width="17.625" style="41" customWidth="1"/>
    <col min="2" max="2" width="12.625" style="41" customWidth="1"/>
    <col min="3" max="3" width="50.625" style="41" customWidth="1"/>
    <col min="4" max="16384" width="9.00390625" style="41" customWidth="1"/>
  </cols>
  <sheetData>
    <row r="1" ht="21" customHeight="1">
      <c r="A1" s="42" t="s">
        <v>40</v>
      </c>
    </row>
    <row r="2" spans="1:3" ht="21" customHeight="1">
      <c r="A2" s="75" t="s">
        <v>41</v>
      </c>
      <c r="B2" s="75"/>
      <c r="C2" s="43" t="s">
        <v>42</v>
      </c>
    </row>
    <row r="3" spans="1:3" ht="21" customHeight="1">
      <c r="A3" s="76" t="s">
        <v>43</v>
      </c>
      <c r="B3" s="76"/>
      <c r="C3" s="45" t="s">
        <v>44</v>
      </c>
    </row>
    <row r="4" spans="1:3" ht="21" customHeight="1">
      <c r="A4" s="76" t="s">
        <v>45</v>
      </c>
      <c r="B4" s="76"/>
      <c r="C4" s="45" t="s">
        <v>46</v>
      </c>
    </row>
    <row r="5" spans="1:3" ht="21" customHeight="1">
      <c r="A5" s="76" t="s">
        <v>47</v>
      </c>
      <c r="B5" s="76"/>
      <c r="C5" s="45" t="s">
        <v>0</v>
      </c>
    </row>
    <row r="6" spans="1:3" ht="21" customHeight="1">
      <c r="A6" s="76" t="s">
        <v>48</v>
      </c>
      <c r="B6" s="76"/>
      <c r="C6" s="46" t="s">
        <v>49</v>
      </c>
    </row>
    <row r="7" spans="1:3" ht="21" customHeight="1">
      <c r="A7" s="44" t="s">
        <v>50</v>
      </c>
      <c r="B7" s="47"/>
      <c r="C7" s="46" t="s">
        <v>51</v>
      </c>
    </row>
    <row r="8" spans="1:3" ht="58.5" customHeight="1">
      <c r="A8" s="76" t="s">
        <v>52</v>
      </c>
      <c r="B8" s="76"/>
      <c r="C8" s="48" t="s">
        <v>53</v>
      </c>
    </row>
    <row r="9" spans="1:3" ht="21" customHeight="1">
      <c r="A9" s="76" t="s">
        <v>54</v>
      </c>
      <c r="B9" s="76"/>
      <c r="C9" s="48" t="s">
        <v>55</v>
      </c>
    </row>
    <row r="10" spans="1:3" ht="21" customHeight="1">
      <c r="A10" s="76" t="s">
        <v>56</v>
      </c>
      <c r="B10" s="76"/>
      <c r="C10" s="48"/>
    </row>
    <row r="11" spans="1:3" ht="21" customHeight="1">
      <c r="A11" s="76" t="s">
        <v>57</v>
      </c>
      <c r="B11" s="76"/>
      <c r="C11" s="48" t="s">
        <v>58</v>
      </c>
    </row>
    <row r="12" spans="1:3" ht="21" customHeight="1">
      <c r="A12" s="77" t="s">
        <v>59</v>
      </c>
      <c r="B12" s="49" t="s">
        <v>60</v>
      </c>
      <c r="C12" s="48" t="s">
        <v>61</v>
      </c>
    </row>
    <row r="13" spans="1:3" ht="21" customHeight="1">
      <c r="A13" s="77"/>
      <c r="B13" s="49" t="s">
        <v>62</v>
      </c>
      <c r="C13" s="48"/>
    </row>
    <row r="14" spans="1:3" ht="21" customHeight="1">
      <c r="A14" s="77"/>
      <c r="B14" s="49" t="s">
        <v>63</v>
      </c>
      <c r="C14" s="48"/>
    </row>
    <row r="15" spans="1:3" ht="37.5" customHeight="1">
      <c r="A15" s="77"/>
      <c r="B15" s="49" t="s">
        <v>64</v>
      </c>
      <c r="C15" s="50" t="s">
        <v>65</v>
      </c>
    </row>
    <row r="16" spans="1:3" ht="21" customHeight="1">
      <c r="A16" s="76" t="s">
        <v>66</v>
      </c>
      <c r="B16" s="76"/>
      <c r="C16" s="48" t="s">
        <v>39</v>
      </c>
    </row>
    <row r="17" spans="1:3" ht="21" customHeight="1">
      <c r="A17" s="76" t="s">
        <v>67</v>
      </c>
      <c r="B17" s="76"/>
      <c r="C17" s="48" t="s">
        <v>68</v>
      </c>
    </row>
    <row r="18" spans="1:3" ht="21" customHeight="1">
      <c r="A18" s="44" t="s">
        <v>69</v>
      </c>
      <c r="B18" s="47"/>
      <c r="C18" s="48" t="s">
        <v>70</v>
      </c>
    </row>
    <row r="19" ht="21" customHeight="1">
      <c r="C19" s="51" t="s">
        <v>74</v>
      </c>
    </row>
  </sheetData>
  <sheetProtection selectLockedCells="1" selectUnlockedCells="1"/>
  <mergeCells count="12">
    <mergeCell ref="A9:B9"/>
    <mergeCell ref="A10:B10"/>
    <mergeCell ref="A11:B11"/>
    <mergeCell ref="A12:A15"/>
    <mergeCell ref="A16:B16"/>
    <mergeCell ref="A17:B17"/>
    <mergeCell ref="A2:B2"/>
    <mergeCell ref="A3:B3"/>
    <mergeCell ref="A4:B4"/>
    <mergeCell ref="A5:B5"/>
    <mergeCell ref="A6:B6"/>
    <mergeCell ref="A8:B8"/>
  </mergeCells>
  <hyperlinks>
    <hyperlink ref="C15" r:id="rId1" display="http://www.city.echizen.lg.jp/office/030/050/index.html"/>
  </hyperlinks>
  <printOptions/>
  <pageMargins left="0.7875" right="0.7875" top="0.7875" bottom="0.7875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2022-01-28T08:29:20Z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